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9" i="1" l="1"/>
  <c r="G137" i="1"/>
  <c r="G136" i="1" l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5" i="1"/>
  <c r="G114" i="1"/>
  <c r="G113" i="1"/>
  <c r="G112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2" i="1"/>
  <c r="G81" i="1"/>
  <c r="G80" i="1"/>
  <c r="G79" i="1"/>
  <c r="G78" i="1"/>
  <c r="G77" i="1"/>
  <c r="G74" i="1"/>
  <c r="G73" i="1"/>
  <c r="G72" i="1"/>
  <c r="G71" i="1"/>
  <c r="G70" i="1"/>
  <c r="G69" i="1"/>
  <c r="G68" i="1"/>
  <c r="G67" i="1"/>
  <c r="G66" i="1"/>
  <c r="G65" i="1"/>
  <c r="G64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6" i="1" l="1"/>
  <c r="G101" i="1"/>
  <c r="G75" i="1"/>
  <c r="G62" i="1"/>
  <c r="G109" i="1"/>
  <c r="G28" i="1"/>
  <c r="G38" i="1"/>
  <c r="G89" i="1"/>
  <c r="G140" i="1" l="1"/>
  <c r="G141" i="1" s="1"/>
</calcChain>
</file>

<file path=xl/sharedStrings.xml><?xml version="1.0" encoding="utf-8"?>
<sst xmlns="http://schemas.openxmlformats.org/spreadsheetml/2006/main" count="258" uniqueCount="151">
  <si>
    <t>ОБОБЩЕНА КОЛИЧЕСТВЕНО - СТОЙНОСТНА СМЕТКА</t>
  </si>
  <si>
    <t>№</t>
  </si>
  <si>
    <t>МЯРКА</t>
  </si>
  <si>
    <t>КОЛИЧЕСТВА</t>
  </si>
  <si>
    <t>ЕД.ЦЕНА</t>
  </si>
  <si>
    <t>СУМА</t>
  </si>
  <si>
    <t>ЧАСТ : ПЪТНИ РАБОТИ</t>
  </si>
  <si>
    <t>ПРЕДВАРИТЕЛНИ РАБОТИ</t>
  </si>
  <si>
    <t>Разчистване площите в рамките на сервитута на пътя включващо  изсичане на дървета, клони и храсти, окосяване на тревата и отстраняване на всички отпадъци както и  свързаните с това разходи</t>
  </si>
  <si>
    <t>m2</t>
  </si>
  <si>
    <t xml:space="preserve">Ремонт на мрежовидни пукнатини, включително всички свързани с това разходи, съгласно ТС.  </t>
  </si>
  <si>
    <t>26.126</t>
  </si>
  <si>
    <t xml:space="preserve">Запълване на единични пукнатини с широчина по-голяма от 3мм с подходящи материали на битумна  основа, включително всички свързани с това разходи, съгласно ТС. </t>
  </si>
  <si>
    <t>m`</t>
  </si>
  <si>
    <t>26.219</t>
  </si>
  <si>
    <t xml:space="preserve">Изкърпване на дупки, включително всички свързани с това разходи, съгласно ТС.  </t>
  </si>
  <si>
    <t>26.061</t>
  </si>
  <si>
    <t xml:space="preserve">Доставка и полагане на асфалтова смес за  основа  / битумизиран трошен камък / за локални ремонти и уширения, включително всички свързани с това разходи,съгласно ТС.  </t>
  </si>
  <si>
    <t>t</t>
  </si>
  <si>
    <t>26.026+26.041</t>
  </si>
  <si>
    <t xml:space="preserve">Изпълнение на основни пластове от несортиран трошен камък, необработени със свързващо вещество за локални ремонти и уширения, съгласно ТС с гранични условия (зърнометрия) </t>
  </si>
  <si>
    <t>Фрезоване (технологично с цел осигуряване на минимални технологични дебелини на изравнителните пластове) на съществуваща асфалтобетонова настилка</t>
  </si>
  <si>
    <t>Демонтаж на съществуващи бордюри, вкл. всички разходи.</t>
  </si>
  <si>
    <t>Разваляне на съществуваща бетонова настилка по тротоари, вкл. Натоварване, транспортиране,на определено разстояние, разтоварване на депо, съгласно изискванията на ТС.</t>
  </si>
  <si>
    <t>Разваляне на съществуваща асфалтова настилка вкл.</t>
  </si>
  <si>
    <t>Разваляне на същ. Водосток ф100 вкл,натоварване ,транспортиране на определено разстояние,разтоварване на депо  съгласно изискванията на ТС.</t>
  </si>
  <si>
    <t>бр.</t>
  </si>
  <si>
    <t>Разваляне на съществуващ плочест водосток ф100 вкл,натоварване ,транспортиране на определено разстояние,разтоварване на депо  съгласно изискванията на ТС.</t>
  </si>
  <si>
    <t>Демонтаж на съществуващи пътни знаци, съгласно временна и постоянна организация на движението, включително натоварване, транспортиране и предаване в посочен склад от Възложителя, разтоварване на депо и всички свързани с това разходи</t>
  </si>
  <si>
    <t>Превоз фрезован материал на депо на 5 км</t>
  </si>
  <si>
    <t>m3</t>
  </si>
  <si>
    <t>Разваляне на съществуващо ЕПО,  включително натоварване, транспортиране и предаване в посочен склад от Възложителя, разтоварване на депо и всички свързани с това разходи</t>
  </si>
  <si>
    <t>m</t>
  </si>
  <si>
    <t>Сбор</t>
  </si>
  <si>
    <t>ЗЕМНИ РАБОТИ</t>
  </si>
  <si>
    <t xml:space="preserve">Изкоп земни почви </t>
  </si>
  <si>
    <r>
      <t>m</t>
    </r>
    <r>
      <rPr>
        <vertAlign val="superscript"/>
        <sz val="10"/>
        <rFont val="Tahoma"/>
        <family val="2"/>
        <charset val="204"/>
      </rPr>
      <t>3</t>
    </r>
  </si>
  <si>
    <t>01.309</t>
  </si>
  <si>
    <t xml:space="preserve">Изкоп земни почви  - машинно за достигане на проектна кота . Вкл.,наторване , транспортиранена определено разстояние ,разтоварнате на депо и оформянето му  съгласно  изискванията наТС </t>
  </si>
  <si>
    <t>01.013</t>
  </si>
  <si>
    <t>Ръчен изкоп - 20%</t>
  </si>
  <si>
    <t>01.091</t>
  </si>
  <si>
    <t>Разбиване на скални маси</t>
  </si>
  <si>
    <t>Натоварване и превоз земни маси с ръчни колички до 50м - 1/2 от ръчен изкоп</t>
  </si>
  <si>
    <t>01.324м/01.081р</t>
  </si>
  <si>
    <t>Натоварване земни на камион</t>
  </si>
  <si>
    <t xml:space="preserve">Превоз на земни маси и депониране, вкл. такса смет </t>
  </si>
  <si>
    <t>Изпълнение на Насип от подходящ материал включително всички свързани разходи</t>
  </si>
  <si>
    <t>23.084</t>
  </si>
  <si>
    <t>ПЪТНИ РАБОТИ</t>
  </si>
  <si>
    <t>26.091</t>
  </si>
  <si>
    <t>Доставка и полагане на асфалтова смес за долен пласт на покритието  /биндер/, за профилиране и изравняване на пластове с различна дебелина и ширина, съгласно ТС.</t>
  </si>
  <si>
    <t>26.106</t>
  </si>
  <si>
    <t>Доставка и полагане на плътен асфалтобетон, тип А с дебелина в уплътнено състояние 4 см, съгласно ТС.</t>
  </si>
  <si>
    <t>Доставка и полагане на плътен асфалтобетон, тип А с дебелина в уплътнено състояние 6 см за велоалеи, съгласно ТС.</t>
  </si>
  <si>
    <t>26.085</t>
  </si>
  <si>
    <t>Направа на първи (свързващ) битумен разлив за връзка с различна ширина, съгласно ТС.</t>
  </si>
  <si>
    <r>
      <t>m</t>
    </r>
    <r>
      <rPr>
        <vertAlign val="superscript"/>
        <sz val="10"/>
        <rFont val="Tahoma"/>
        <family val="2"/>
        <charset val="204"/>
      </rPr>
      <t>2</t>
    </r>
  </si>
  <si>
    <t>Направа на втори (свързващ) битумен разлив за връзка с различна ширина, съгласно ТС.</t>
  </si>
  <si>
    <t>Доставка и полагане на асфалтова смес за  основа  / битумизиран трошен камък за стопански пътища/, съгласно изискванията на ТС.</t>
  </si>
  <si>
    <t xml:space="preserve">Изпълнение на основни пластове от несортиран трошен камък, необработени със свързващо вещество за стопански пътища, съгласно ТС с гранични условия (зърнометрия). </t>
  </si>
  <si>
    <t xml:space="preserve">Доставка и полагане на несортиран трошен камък, необработени със свързващо вещество за банкети,  съгласно ТС с гранични условия (зърнометрия) </t>
  </si>
  <si>
    <t xml:space="preserve">Доставка и монтаж на нова ЕПО/4.0 (БДС EN 1317), включително всички свързани с това разходи, съгласно ТС.  </t>
  </si>
  <si>
    <t>Доставка и полагане на бетонови бордюри с размер 18/35. в съответствие с изискванията на ТС, включително всички свързани с това разходи</t>
  </si>
  <si>
    <t>Доставка и полагане на бетонови бордюри с размер 8/16, в съответствие с изискванията на ТС, включително всички свързани с това разходи</t>
  </si>
  <si>
    <t>Доставка и полагане на бетонови бордюри с размер 18/25, в съответствие с изискванията на ТС, включително всички свързани с това разходи</t>
  </si>
  <si>
    <t>Доставка и полагане на заваръчна мрежа А I Ф6.5 20/20, включително всички свързани с това разходи</t>
  </si>
  <si>
    <t>кг</t>
  </si>
  <si>
    <t>Доставка и полагане на столчета и фиксатори А I, включително всички свързани с това разходи</t>
  </si>
  <si>
    <t>Доставка и полагане на дюбел А III N 16, включително всички свързани с това разходи</t>
  </si>
  <si>
    <t>Доставка и полагане на PVC тръба за дюбели -3/4", включително всички свързани с това разходи</t>
  </si>
  <si>
    <t>Доставка и полагане на хидроизолация (полиетиленово фолио), включително всички свързани с това разходи</t>
  </si>
  <si>
    <t>Доставка и полагане на бетон С 20/25 за бетонова настилка d= 15 см, включително всички свързани с това разходи</t>
  </si>
  <si>
    <t>Обработка на работни фуги бетонова настилка, съгласно приложената проектна документация, включително всички свързани с това разходи</t>
  </si>
  <si>
    <t>Полатане на настилка от бетонови плочи 30/30/5 см на циментов разтвор, фугиране с кварцов пясък и цимент в съответствие с изискванията на ТС,  включително всички свързани с това разходи</t>
  </si>
  <si>
    <t>Обработка на работни фуги на настилка от бетонови плочи, съгласно приложената проектна документация, включително всички свързани с това разходи</t>
  </si>
  <si>
    <t>ПОДПОРНИ СТЕНИ</t>
  </si>
  <si>
    <t>Изкоп за подпорни стени в земни почви, включително натоварване,превоз на депо, разтоварване  и  оформяне</t>
  </si>
  <si>
    <t xml:space="preserve">Ръчен изкоп за пристъргване и оформяне </t>
  </si>
  <si>
    <t>Обратен насип подходящи земни почви с уплътняване на пластове 20 см, включително натоварване от депо, превоз и разтоварване</t>
  </si>
  <si>
    <t>Превоз на земни маси и депониране, включително такса смет</t>
  </si>
  <si>
    <t>Кофраж обикновен за подпорни стени</t>
  </si>
  <si>
    <t>Доставка и полагане на подложен бетон С 8/10 за подпорни стени</t>
  </si>
  <si>
    <t>Доставка и полагане на  бетон С 30/37 W 0.6 за подпорни стени</t>
  </si>
  <si>
    <t>Изготвяне, доставка и монтаж на армировка стомана В500В № 8-20 средна сложност</t>
  </si>
  <si>
    <t>Листова стомана S235JR и горещовлцовани профили за закладни части</t>
  </si>
  <si>
    <t>Доставка и монтаж на PVC тръби Ф110 за барбакани</t>
  </si>
  <si>
    <t>Направа дилатационна фуга с височина до 3.5 м между ламели и всички свързани с това разходи</t>
  </si>
  <si>
    <t>ВОДОСТОК ПЛОЧЕСТ</t>
  </si>
  <si>
    <t>Изкоп за съоражение в земни почви, включително натоварване, превоз на депо, разтоварване и оформяне</t>
  </si>
  <si>
    <t>Обратен насип от подходящи земни почви с уплътняване на пластове 20 см, включително натоварване от депо, превоз и разтоварване</t>
  </si>
  <si>
    <t xml:space="preserve">Направа на кофраж за съоражение </t>
  </si>
  <si>
    <t>Доставка и полагане на подложен бетон С 8/10 за съоражения</t>
  </si>
  <si>
    <t>Доставка и полагане на  бетон С 30/37 W 0.6 за съоражения</t>
  </si>
  <si>
    <t xml:space="preserve">Доставка и полагане на изравнителен бетон С 25/30 W 0.6 </t>
  </si>
  <si>
    <t xml:space="preserve">Изготвяне, доставка и монтаж на листова стомана S235JR и горещовалцовани профили за  закладни части и парапети, включително двукратно боядисване с антикорозионна боя </t>
  </si>
  <si>
    <t>Доставка и полагане на хидроизолация - листова по пътна плоча</t>
  </si>
  <si>
    <t>Доставка и полагане на хидроизолация - листова с допълнителна защита по стени</t>
  </si>
  <si>
    <t>Доставка и монтаж на PVC тръба Ф80 за канална мрежа</t>
  </si>
  <si>
    <t>ВОДОСТОЦИ ТРЪБНИ</t>
  </si>
  <si>
    <t>Изкоп съоражение</t>
  </si>
  <si>
    <t>Обратен насип от подходящ материал</t>
  </si>
  <si>
    <t>Доставка и монтаж на PVC тръба Ф200 за шахта</t>
  </si>
  <si>
    <t>Доставка и полагане на бетонови тръби Ф400 за шахта</t>
  </si>
  <si>
    <t>Доставка и полагане на бетонови тръби Ф500 за водосток</t>
  </si>
  <si>
    <t>Доставка и полагане на бетонови тръби Ф1000 за водосток</t>
  </si>
  <si>
    <t>Доставка и изливане на място бетон С 16/20, съгласно ТС при малки съоражения, включително кофраж и всички необходими материали без армировка и всички свързани с това разходи</t>
  </si>
  <si>
    <t xml:space="preserve">Доставка и монтаж на чугунена решетка </t>
  </si>
  <si>
    <t>бр</t>
  </si>
  <si>
    <t>Едрозърнест пясък (или баластра) - 55 см.</t>
  </si>
  <si>
    <t>Хидроизолация</t>
  </si>
  <si>
    <t>ОБЛИЦОВАНИ ОКОПИ</t>
  </si>
  <si>
    <t>Доставка и полагане на бетонови корита за облицовка на отводнителни окопи - тип ЕО - 1,5-100/200, съгласно чертежите и ТС, включително всички свързани с това разходи</t>
  </si>
  <si>
    <t>Доставка и полагане на бетонови корита за облицовка на отводнителни окопи - тип СО - В-100, съгласно чертежите и ТС, включително всички свързани с това разходи</t>
  </si>
  <si>
    <t>Доставка и полагане на дренажна тръба Ф100, съгласно чертежите и ТС, включително всички свързани с това разходи</t>
  </si>
  <si>
    <t>Доставка и полагане на бетон С 8/10 за подложка</t>
  </si>
  <si>
    <t xml:space="preserve">Доставка и полагане на дрениращ материал </t>
  </si>
  <si>
    <t>Подложен пясък с дебелина 10 см, включително всички свързани с това разходи</t>
  </si>
  <si>
    <t>ОРГАНИЗАЦИЯ НА ДВИЖЕНИЕТО</t>
  </si>
  <si>
    <t>26.194</t>
  </si>
  <si>
    <t>Доставка и полагане на хоризонтална маркировка с различна конфигурация  съгласно Чертежите и в съответствие с изискванията на ТС - Пътна маркировка от боя с перли, включително всички свързани с това разходи</t>
  </si>
  <si>
    <t>Доставка и монтаж на стандартни пътни знаци и указателни табели съгласно ТС – Пътни знаци и чертежите, включително всички свързани с това разходи</t>
  </si>
  <si>
    <t>Укрепване на стандартни пътни знаци, включително всички свързани с това разходи</t>
  </si>
  <si>
    <t xml:space="preserve">Временна сигнализация /по време на строителството/ </t>
  </si>
  <si>
    <t>ЧАСТ: ЕЛ</t>
  </si>
  <si>
    <t>Трасиране фотоволтаична система за осветление</t>
  </si>
  <si>
    <t>Направа изкоп за фундамент</t>
  </si>
  <si>
    <t>Направа фундамент с анкерна група по детайли</t>
  </si>
  <si>
    <t>Доставка стълб за осветление</t>
  </si>
  <si>
    <t>Изправяне на стълб за осветление</t>
  </si>
  <si>
    <t>Направа заземление един кол до 20 ома</t>
  </si>
  <si>
    <t>Доставка модул захранване - управление</t>
  </si>
  <si>
    <t>Доставка фотоволтаичен панел</t>
  </si>
  <si>
    <t>Доставка LED уличен осветител 50W</t>
  </si>
  <si>
    <t>Направа стоманена конструкция за монтаж върху стълб</t>
  </si>
  <si>
    <t>Монтаж модули на стълб с автовишка</t>
  </si>
  <si>
    <t>Тестване и наладка на системата</t>
  </si>
  <si>
    <t>Измерване на заземление</t>
  </si>
  <si>
    <t>Демонтаж стълб с осветително тяло</t>
  </si>
  <si>
    <t>Направа изкоп със зариване и трамбоване 1.1/0.4 м трета кат.</t>
  </si>
  <si>
    <t>м</t>
  </si>
  <si>
    <t>Направа суха муфа комплект три жила до 100 мм2</t>
  </si>
  <si>
    <t xml:space="preserve">Доставка тръба PVC Ф110 </t>
  </si>
  <si>
    <t>Полатане тръба в изкоп</t>
  </si>
  <si>
    <t>Всичко без ДДС</t>
  </si>
  <si>
    <t>ДДС 20%</t>
  </si>
  <si>
    <t>Общо с ДДС</t>
  </si>
  <si>
    <t>Изпълнител: …………………………………………………………………………………………………</t>
  </si>
  <si>
    <t>Приложение № 3.1.</t>
  </si>
  <si>
    <t>ОПИСАНИЕ НА ВИДОВЕТЕ РАБОТИ ЗА УЧАСТЪК ОТ КМ 0 + 260 ДО КМ 2 + 230</t>
  </si>
  <si>
    <t xml:space="preserve">Реконструкция и рехабилитация на участък от 3.050 км от общински път RSE1108/II-52, Русе-Две могили/-Ивановски скални църкви от км 0 + 260 до  км 3+310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</si>
</sst>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ok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u/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vertAlign val="superscript"/>
      <sz val="10"/>
      <name val="Tahoma"/>
      <family val="2"/>
      <charset val="204"/>
    </font>
    <font>
      <i/>
      <u/>
      <sz val="10"/>
      <name val="Tahoma"/>
      <family val="2"/>
      <charset val="204"/>
    </font>
    <font>
      <b/>
      <i/>
      <sz val="10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1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0" fontId="3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3" fillId="0" borderId="1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</cellXfs>
  <cellStyles count="3">
    <cellStyle name="Normal 5 2" xfId="1"/>
    <cellStyle name="Нормален" xfId="0" builtinId="0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2"/>
  <sheetViews>
    <sheetView tabSelected="1" workbookViewId="0">
      <selection activeCell="A11" sqref="A11:E11"/>
    </sheetView>
  </sheetViews>
  <sheetFormatPr defaultRowHeight="15"/>
  <cols>
    <col min="1" max="1" width="5.5703125" customWidth="1"/>
    <col min="2" max="2" width="0" hidden="1" customWidth="1"/>
    <col min="3" max="3" width="70.28515625" customWidth="1"/>
    <col min="4" max="4" width="6.85546875" customWidth="1"/>
    <col min="5" max="5" width="12" customWidth="1"/>
    <col min="6" max="6" width="10.28515625" customWidth="1"/>
    <col min="7" max="7" width="12.140625" customWidth="1"/>
  </cols>
  <sheetData>
    <row r="2" spans="1:7">
      <c r="A2" t="s">
        <v>147</v>
      </c>
      <c r="F2" t="s">
        <v>148</v>
      </c>
    </row>
    <row r="4" spans="1:7" ht="46.5" customHeight="1">
      <c r="A4" s="48" t="s">
        <v>150</v>
      </c>
      <c r="B4" s="48"/>
      <c r="C4" s="48"/>
      <c r="D4" s="48"/>
      <c r="E4" s="48"/>
      <c r="F4" s="1"/>
      <c r="G4" s="1"/>
    </row>
    <row r="5" spans="1:7">
      <c r="A5" s="2"/>
      <c r="B5" s="2"/>
      <c r="C5" s="3"/>
      <c r="D5" s="3"/>
      <c r="E5" s="3"/>
      <c r="F5" s="4"/>
      <c r="G5" s="4"/>
    </row>
    <row r="6" spans="1:7">
      <c r="A6" s="48" t="s">
        <v>0</v>
      </c>
      <c r="B6" s="48"/>
      <c r="C6" s="48"/>
      <c r="D6" s="48"/>
      <c r="E6" s="48"/>
      <c r="F6" s="4"/>
      <c r="G6" s="4"/>
    </row>
    <row r="7" spans="1:7">
      <c r="A7" s="5"/>
      <c r="B7" s="5"/>
      <c r="C7" s="6"/>
      <c r="D7" s="6"/>
      <c r="E7" s="6"/>
      <c r="F7" s="4"/>
      <c r="G7" s="4"/>
    </row>
    <row r="8" spans="1:7" ht="25.5">
      <c r="A8" s="7" t="s">
        <v>1</v>
      </c>
      <c r="B8" s="7"/>
      <c r="C8" s="7" t="s">
        <v>149</v>
      </c>
      <c r="D8" s="8" t="s">
        <v>2</v>
      </c>
      <c r="E8" s="9" t="s">
        <v>3</v>
      </c>
      <c r="F8" s="10" t="s">
        <v>4</v>
      </c>
      <c r="G8" s="10" t="s">
        <v>5</v>
      </c>
    </row>
    <row r="9" spans="1:7">
      <c r="A9" s="7">
        <v>1</v>
      </c>
      <c r="B9" s="7"/>
      <c r="C9" s="7">
        <v>2</v>
      </c>
      <c r="D9" s="7">
        <v>3</v>
      </c>
      <c r="E9" s="11">
        <v>4</v>
      </c>
      <c r="F9" s="12">
        <v>5</v>
      </c>
      <c r="G9" s="12">
        <v>6</v>
      </c>
    </row>
    <row r="10" spans="1:7">
      <c r="A10" s="49" t="s">
        <v>6</v>
      </c>
      <c r="B10" s="49"/>
      <c r="C10" s="49"/>
      <c r="D10" s="49"/>
      <c r="E10" s="49"/>
      <c r="F10" s="13"/>
      <c r="G10" s="13"/>
    </row>
    <row r="11" spans="1:7">
      <c r="A11" s="50"/>
      <c r="B11" s="50"/>
      <c r="C11" s="50"/>
      <c r="D11" s="50"/>
      <c r="E11" s="50"/>
      <c r="F11" s="14"/>
      <c r="G11" s="14"/>
    </row>
    <row r="12" spans="1:7">
      <c r="A12" s="15"/>
      <c r="B12" s="15"/>
      <c r="C12" s="15" t="s">
        <v>7</v>
      </c>
      <c r="D12" s="16"/>
      <c r="E12" s="17"/>
      <c r="F12" s="14"/>
      <c r="G12" s="14"/>
    </row>
    <row r="13" spans="1:7" ht="38.25">
      <c r="A13" s="12">
        <v>1</v>
      </c>
      <c r="B13" s="12"/>
      <c r="C13" s="19" t="s">
        <v>8</v>
      </c>
      <c r="D13" s="12" t="s">
        <v>9</v>
      </c>
      <c r="E13" s="20">
        <v>17326.400000000001</v>
      </c>
      <c r="F13" s="46"/>
      <c r="G13" s="47">
        <f>F13*E13</f>
        <v>0</v>
      </c>
    </row>
    <row r="14" spans="1:7" ht="25.5">
      <c r="A14" s="12">
        <v>2</v>
      </c>
      <c r="B14" s="12"/>
      <c r="C14" s="19" t="s">
        <v>10</v>
      </c>
      <c r="D14" s="12" t="s">
        <v>9</v>
      </c>
      <c r="E14" s="20">
        <v>220.35</v>
      </c>
      <c r="F14" s="21"/>
      <c r="G14" s="21">
        <f t="shared" ref="G14:G26" si="0">F14*E14</f>
        <v>0</v>
      </c>
    </row>
    <row r="15" spans="1:7" ht="38.25">
      <c r="A15" s="12">
        <v>3</v>
      </c>
      <c r="B15" s="18" t="s">
        <v>11</v>
      </c>
      <c r="C15" s="19" t="s">
        <v>12</v>
      </c>
      <c r="D15" s="12" t="s">
        <v>13</v>
      </c>
      <c r="E15" s="20">
        <v>435.05</v>
      </c>
      <c r="F15" s="14"/>
      <c r="G15" s="21">
        <f t="shared" si="0"/>
        <v>0</v>
      </c>
    </row>
    <row r="16" spans="1:7" ht="25.5">
      <c r="A16" s="12">
        <v>4</v>
      </c>
      <c r="B16" s="12" t="s">
        <v>14</v>
      </c>
      <c r="C16" s="19" t="s">
        <v>15</v>
      </c>
      <c r="D16" s="12" t="s">
        <v>9</v>
      </c>
      <c r="E16" s="20">
        <v>120</v>
      </c>
      <c r="F16" s="21"/>
      <c r="G16" s="21">
        <f t="shared" si="0"/>
        <v>0</v>
      </c>
    </row>
    <row r="17" spans="1:7" ht="38.25">
      <c r="A17" s="12">
        <v>5</v>
      </c>
      <c r="B17" s="12" t="s">
        <v>16</v>
      </c>
      <c r="C17" s="22" t="s">
        <v>17</v>
      </c>
      <c r="D17" s="12" t="s">
        <v>18</v>
      </c>
      <c r="E17" s="20">
        <v>225</v>
      </c>
      <c r="F17" s="21"/>
      <c r="G17" s="21">
        <f t="shared" si="0"/>
        <v>0</v>
      </c>
    </row>
    <row r="18" spans="1:7" ht="38.25">
      <c r="A18" s="12">
        <v>6</v>
      </c>
      <c r="B18" s="23" t="s">
        <v>19</v>
      </c>
      <c r="C18" s="19" t="s">
        <v>20</v>
      </c>
      <c r="D18" s="12" t="s">
        <v>9</v>
      </c>
      <c r="E18" s="20">
        <v>530</v>
      </c>
      <c r="F18" s="21"/>
      <c r="G18" s="21">
        <f t="shared" si="0"/>
        <v>0</v>
      </c>
    </row>
    <row r="19" spans="1:7" ht="38.25">
      <c r="A19" s="12">
        <v>7</v>
      </c>
      <c r="B19" s="12"/>
      <c r="C19" s="19" t="s">
        <v>21</v>
      </c>
      <c r="D19" s="12" t="s">
        <v>9</v>
      </c>
      <c r="E19" s="24">
        <v>1300</v>
      </c>
      <c r="F19" s="21"/>
      <c r="G19" s="21">
        <f t="shared" si="0"/>
        <v>0</v>
      </c>
    </row>
    <row r="20" spans="1:7">
      <c r="A20" s="12">
        <v>8</v>
      </c>
      <c r="B20" s="12"/>
      <c r="C20" s="19" t="s">
        <v>22</v>
      </c>
      <c r="D20" s="12" t="s">
        <v>13</v>
      </c>
      <c r="E20" s="20">
        <v>0</v>
      </c>
      <c r="F20" s="21"/>
      <c r="G20" s="21">
        <f t="shared" si="0"/>
        <v>0</v>
      </c>
    </row>
    <row r="21" spans="1:7" ht="38.25">
      <c r="A21" s="12">
        <v>9</v>
      </c>
      <c r="B21" s="12"/>
      <c r="C21" s="19" t="s">
        <v>23</v>
      </c>
      <c r="D21" s="12" t="s">
        <v>9</v>
      </c>
      <c r="E21" s="20">
        <v>0</v>
      </c>
      <c r="F21" s="21"/>
      <c r="G21" s="21">
        <f t="shared" si="0"/>
        <v>0</v>
      </c>
    </row>
    <row r="22" spans="1:7">
      <c r="A22" s="12">
        <v>10</v>
      </c>
      <c r="B22" s="12"/>
      <c r="C22" s="19" t="s">
        <v>24</v>
      </c>
      <c r="D22" s="12" t="s">
        <v>9</v>
      </c>
      <c r="E22" s="20">
        <v>5720</v>
      </c>
      <c r="F22" s="21"/>
      <c r="G22" s="21">
        <f t="shared" si="0"/>
        <v>0</v>
      </c>
    </row>
    <row r="23" spans="1:7" ht="25.5">
      <c r="A23" s="12">
        <v>11</v>
      </c>
      <c r="B23" s="12"/>
      <c r="C23" s="19" t="s">
        <v>25</v>
      </c>
      <c r="D23" s="12" t="s">
        <v>26</v>
      </c>
      <c r="E23" s="20">
        <v>1</v>
      </c>
      <c r="F23" s="21"/>
      <c r="G23" s="21">
        <f t="shared" si="0"/>
        <v>0</v>
      </c>
    </row>
    <row r="24" spans="1:7" ht="38.25">
      <c r="A24" s="12">
        <v>12</v>
      </c>
      <c r="B24" s="12"/>
      <c r="C24" s="19" t="s">
        <v>27</v>
      </c>
      <c r="D24" s="12" t="s">
        <v>26</v>
      </c>
      <c r="E24" s="20">
        <v>0</v>
      </c>
      <c r="F24" s="21"/>
      <c r="G24" s="21">
        <f t="shared" si="0"/>
        <v>0</v>
      </c>
    </row>
    <row r="25" spans="1:7" ht="51">
      <c r="A25" s="12">
        <v>13</v>
      </c>
      <c r="B25" s="12"/>
      <c r="C25" s="19" t="s">
        <v>28</v>
      </c>
      <c r="D25" s="12" t="s">
        <v>26</v>
      </c>
      <c r="E25" s="20">
        <v>0</v>
      </c>
      <c r="F25" s="21"/>
      <c r="G25" s="21">
        <f t="shared" si="0"/>
        <v>0</v>
      </c>
    </row>
    <row r="26" spans="1:7">
      <c r="A26" s="12">
        <v>14</v>
      </c>
      <c r="B26" s="12"/>
      <c r="C26" s="19" t="s">
        <v>29</v>
      </c>
      <c r="D26" s="12" t="s">
        <v>30</v>
      </c>
      <c r="E26" s="20">
        <v>30</v>
      </c>
      <c r="F26" s="21"/>
      <c r="G26" s="21">
        <f t="shared" si="0"/>
        <v>0</v>
      </c>
    </row>
    <row r="27" spans="1:7" ht="38.25">
      <c r="A27" s="12">
        <v>15</v>
      </c>
      <c r="B27" s="12"/>
      <c r="C27" s="19" t="s">
        <v>31</v>
      </c>
      <c r="D27" s="12" t="s">
        <v>32</v>
      </c>
      <c r="E27" s="20">
        <v>0</v>
      </c>
      <c r="F27" s="21"/>
      <c r="G27" s="21">
        <f>F27*E27</f>
        <v>0</v>
      </c>
    </row>
    <row r="28" spans="1:7">
      <c r="A28" s="15"/>
      <c r="B28" s="15"/>
      <c r="C28" s="25" t="s">
        <v>33</v>
      </c>
      <c r="D28" s="26"/>
      <c r="E28" s="27"/>
      <c r="F28" s="21"/>
      <c r="G28" s="28">
        <f>SUM(G13:G27)</f>
        <v>0</v>
      </c>
    </row>
    <row r="29" spans="1:7">
      <c r="A29" s="15"/>
      <c r="B29" s="15"/>
      <c r="C29" s="27" t="s">
        <v>34</v>
      </c>
      <c r="D29" s="29"/>
      <c r="E29" s="27"/>
      <c r="F29" s="21"/>
      <c r="G29" s="21"/>
    </row>
    <row r="30" spans="1:7">
      <c r="A30" s="12">
        <v>1</v>
      </c>
      <c r="B30" s="15"/>
      <c r="C30" s="30" t="s">
        <v>35</v>
      </c>
      <c r="D30" s="12" t="s">
        <v>36</v>
      </c>
      <c r="E30" s="20">
        <v>7204</v>
      </c>
      <c r="F30" s="21"/>
      <c r="G30" s="21"/>
    </row>
    <row r="31" spans="1:7" ht="38.25">
      <c r="A31" s="12">
        <v>1.1000000000000001</v>
      </c>
      <c r="B31" s="12" t="s">
        <v>37</v>
      </c>
      <c r="C31" s="30" t="s">
        <v>38</v>
      </c>
      <c r="D31" s="12" t="s">
        <v>36</v>
      </c>
      <c r="E31" s="20">
        <v>6484</v>
      </c>
      <c r="F31" s="21"/>
      <c r="G31" s="21">
        <f t="shared" ref="G31:G37" si="1">F31*E31</f>
        <v>0</v>
      </c>
    </row>
    <row r="32" spans="1:7">
      <c r="A32" s="12">
        <v>1.2</v>
      </c>
      <c r="B32" s="12" t="s">
        <v>39</v>
      </c>
      <c r="C32" s="30" t="s">
        <v>40</v>
      </c>
      <c r="D32" s="12" t="s">
        <v>36</v>
      </c>
      <c r="E32" s="20">
        <v>720</v>
      </c>
      <c r="F32" s="21"/>
      <c r="G32" s="21">
        <f t="shared" si="1"/>
        <v>0</v>
      </c>
    </row>
    <row r="33" spans="1:7">
      <c r="A33" s="12">
        <v>1.3</v>
      </c>
      <c r="B33" s="12" t="s">
        <v>41</v>
      </c>
      <c r="C33" s="14" t="s">
        <v>42</v>
      </c>
      <c r="D33" s="12" t="s">
        <v>36</v>
      </c>
      <c r="E33" s="20">
        <v>200</v>
      </c>
      <c r="F33" s="21"/>
      <c r="G33" s="21">
        <f t="shared" si="1"/>
        <v>0</v>
      </c>
    </row>
    <row r="34" spans="1:7" ht="26.25">
      <c r="A34" s="12">
        <v>2</v>
      </c>
      <c r="B34" s="12"/>
      <c r="C34" s="31" t="s">
        <v>43</v>
      </c>
      <c r="D34" s="12" t="s">
        <v>36</v>
      </c>
      <c r="E34" s="20">
        <v>720</v>
      </c>
      <c r="F34" s="21"/>
      <c r="G34" s="21">
        <f t="shared" si="1"/>
        <v>0</v>
      </c>
    </row>
    <row r="35" spans="1:7" ht="25.5">
      <c r="A35" s="12">
        <v>3</v>
      </c>
      <c r="B35" s="32" t="s">
        <v>44</v>
      </c>
      <c r="C35" s="30" t="s">
        <v>45</v>
      </c>
      <c r="D35" s="12" t="s">
        <v>36</v>
      </c>
      <c r="E35" s="20">
        <v>7404</v>
      </c>
      <c r="F35" s="21"/>
      <c r="G35" s="21">
        <f t="shared" si="1"/>
        <v>0</v>
      </c>
    </row>
    <row r="36" spans="1:7">
      <c r="A36" s="12">
        <v>4</v>
      </c>
      <c r="B36" s="12"/>
      <c r="C36" s="30" t="s">
        <v>46</v>
      </c>
      <c r="D36" s="12" t="s">
        <v>36</v>
      </c>
      <c r="E36" s="20">
        <v>7404</v>
      </c>
      <c r="F36" s="21"/>
      <c r="G36" s="21">
        <f>F36*E36</f>
        <v>0</v>
      </c>
    </row>
    <row r="37" spans="1:7" ht="25.5">
      <c r="A37" s="12">
        <v>5</v>
      </c>
      <c r="B37" s="12"/>
      <c r="C37" s="30" t="s">
        <v>47</v>
      </c>
      <c r="D37" s="12" t="s">
        <v>36</v>
      </c>
      <c r="E37" s="20">
        <v>1968</v>
      </c>
      <c r="F37" s="21"/>
      <c r="G37" s="21">
        <f t="shared" si="1"/>
        <v>0</v>
      </c>
    </row>
    <row r="38" spans="1:7">
      <c r="A38" s="12"/>
      <c r="B38" s="12" t="s">
        <v>48</v>
      </c>
      <c r="C38" s="25" t="s">
        <v>33</v>
      </c>
      <c r="D38" s="26"/>
      <c r="E38" s="27"/>
      <c r="F38" s="21"/>
      <c r="G38" s="28">
        <f>SUM(G31:G37)</f>
        <v>0</v>
      </c>
    </row>
    <row r="39" spans="1:7">
      <c r="A39" s="15"/>
      <c r="B39" s="15"/>
      <c r="C39" s="14"/>
      <c r="D39" s="29"/>
      <c r="E39" s="27"/>
      <c r="F39" s="21"/>
      <c r="G39" s="21"/>
    </row>
    <row r="40" spans="1:7">
      <c r="A40" s="15"/>
      <c r="B40" s="15"/>
      <c r="C40" s="27" t="s">
        <v>49</v>
      </c>
      <c r="D40" s="12"/>
      <c r="E40" s="20"/>
      <c r="F40" s="21"/>
      <c r="G40" s="21"/>
    </row>
    <row r="41" spans="1:7" ht="38.25">
      <c r="A41" s="12">
        <v>1</v>
      </c>
      <c r="B41" s="12" t="s">
        <v>50</v>
      </c>
      <c r="C41" s="22" t="s">
        <v>51</v>
      </c>
      <c r="D41" s="12" t="s">
        <v>18</v>
      </c>
      <c r="E41" s="20">
        <v>1168</v>
      </c>
      <c r="F41" s="21"/>
      <c r="G41" s="21">
        <f t="shared" ref="G41:G61" si="2">F41*E41</f>
        <v>0</v>
      </c>
    </row>
    <row r="42" spans="1:7" ht="25.5">
      <c r="A42" s="12">
        <v>2</v>
      </c>
      <c r="B42" s="12" t="s">
        <v>52</v>
      </c>
      <c r="C42" s="22" t="s">
        <v>53</v>
      </c>
      <c r="D42" s="12" t="s">
        <v>18</v>
      </c>
      <c r="E42" s="24">
        <v>1168</v>
      </c>
      <c r="F42" s="21"/>
      <c r="G42" s="21">
        <f>F42*E42</f>
        <v>0</v>
      </c>
    </row>
    <row r="43" spans="1:7" ht="25.5">
      <c r="A43" s="12">
        <v>3</v>
      </c>
      <c r="B43" s="12"/>
      <c r="C43" s="22" t="s">
        <v>54</v>
      </c>
      <c r="D43" s="12" t="s">
        <v>18</v>
      </c>
      <c r="E43" s="24">
        <v>320</v>
      </c>
      <c r="F43" s="21"/>
      <c r="G43" s="21">
        <f>F43*E43</f>
        <v>0</v>
      </c>
    </row>
    <row r="44" spans="1:7" ht="25.5">
      <c r="A44" s="12">
        <v>4</v>
      </c>
      <c r="B44" s="12" t="s">
        <v>55</v>
      </c>
      <c r="C44" s="22" t="s">
        <v>56</v>
      </c>
      <c r="D44" s="12" t="s">
        <v>57</v>
      </c>
      <c r="E44" s="24">
        <v>6960</v>
      </c>
      <c r="F44" s="21"/>
      <c r="G44" s="21">
        <f t="shared" si="2"/>
        <v>0</v>
      </c>
    </row>
    <row r="45" spans="1:7" ht="25.5">
      <c r="A45" s="12">
        <v>5</v>
      </c>
      <c r="B45" s="12"/>
      <c r="C45" s="22" t="s">
        <v>58</v>
      </c>
      <c r="D45" s="12" t="s">
        <v>57</v>
      </c>
      <c r="E45" s="20">
        <v>12127</v>
      </c>
      <c r="F45" s="21"/>
      <c r="G45" s="21">
        <f t="shared" si="2"/>
        <v>0</v>
      </c>
    </row>
    <row r="46" spans="1:7" ht="25.5">
      <c r="A46" s="12">
        <v>6</v>
      </c>
      <c r="B46" s="12" t="s">
        <v>16</v>
      </c>
      <c r="C46" s="22" t="s">
        <v>59</v>
      </c>
      <c r="D46" s="12" t="s">
        <v>18</v>
      </c>
      <c r="E46" s="20">
        <v>1234</v>
      </c>
      <c r="F46" s="21"/>
      <c r="G46" s="21">
        <f t="shared" si="2"/>
        <v>0</v>
      </c>
    </row>
    <row r="47" spans="1:7" ht="38.25">
      <c r="A47" s="12">
        <v>7</v>
      </c>
      <c r="B47" s="23" t="s">
        <v>19</v>
      </c>
      <c r="C47" s="19" t="s">
        <v>60</v>
      </c>
      <c r="D47" s="12" t="s">
        <v>36</v>
      </c>
      <c r="E47" s="20">
        <v>6830</v>
      </c>
      <c r="F47" s="21"/>
      <c r="G47" s="21">
        <f t="shared" si="2"/>
        <v>0</v>
      </c>
    </row>
    <row r="48" spans="1:7" ht="38.25">
      <c r="A48" s="12">
        <v>8</v>
      </c>
      <c r="B48" s="23" t="s">
        <v>19</v>
      </c>
      <c r="C48" s="19" t="s">
        <v>61</v>
      </c>
      <c r="D48" s="12" t="s">
        <v>36</v>
      </c>
      <c r="E48" s="20">
        <v>298</v>
      </c>
      <c r="F48" s="21"/>
      <c r="G48" s="21">
        <f t="shared" si="2"/>
        <v>0</v>
      </c>
    </row>
    <row r="49" spans="1:7" ht="25.5">
      <c r="A49" s="12">
        <v>9</v>
      </c>
      <c r="B49" s="12"/>
      <c r="C49" s="30" t="s">
        <v>62</v>
      </c>
      <c r="D49" s="12" t="s">
        <v>13</v>
      </c>
      <c r="E49" s="20">
        <v>0</v>
      </c>
      <c r="F49" s="21"/>
      <c r="G49" s="21">
        <f t="shared" si="2"/>
        <v>0</v>
      </c>
    </row>
    <row r="50" spans="1:7" ht="25.5">
      <c r="A50" s="12">
        <v>10</v>
      </c>
      <c r="B50" s="12"/>
      <c r="C50" s="30" t="s">
        <v>63</v>
      </c>
      <c r="D50" s="12" t="s">
        <v>13</v>
      </c>
      <c r="E50" s="20">
        <v>1937</v>
      </c>
      <c r="F50" s="21"/>
      <c r="G50" s="21">
        <f t="shared" si="2"/>
        <v>0</v>
      </c>
    </row>
    <row r="51" spans="1:7" ht="25.5">
      <c r="A51" s="12">
        <v>11</v>
      </c>
      <c r="B51" s="12"/>
      <c r="C51" s="30" t="s">
        <v>64</v>
      </c>
      <c r="D51" s="12" t="s">
        <v>13</v>
      </c>
      <c r="E51" s="20">
        <v>3764</v>
      </c>
      <c r="F51" s="21"/>
      <c r="G51" s="21">
        <f t="shared" si="2"/>
        <v>0</v>
      </c>
    </row>
    <row r="52" spans="1:7" ht="25.5">
      <c r="A52" s="12">
        <v>12</v>
      </c>
      <c r="B52" s="12"/>
      <c r="C52" s="30" t="s">
        <v>65</v>
      </c>
      <c r="D52" s="12" t="s">
        <v>13</v>
      </c>
      <c r="E52" s="20">
        <v>0</v>
      </c>
      <c r="F52" s="21"/>
      <c r="G52" s="21">
        <f t="shared" si="2"/>
        <v>0</v>
      </c>
    </row>
    <row r="53" spans="1:7" ht="25.5">
      <c r="A53" s="12">
        <v>13</v>
      </c>
      <c r="B53" s="12"/>
      <c r="C53" s="30" t="s">
        <v>66</v>
      </c>
      <c r="D53" s="12" t="s">
        <v>67</v>
      </c>
      <c r="E53" s="20">
        <v>0</v>
      </c>
      <c r="F53" s="21"/>
      <c r="G53" s="21">
        <f t="shared" si="2"/>
        <v>0</v>
      </c>
    </row>
    <row r="54" spans="1:7" ht="25.5">
      <c r="A54" s="12">
        <v>14</v>
      </c>
      <c r="B54" s="12"/>
      <c r="C54" s="30" t="s">
        <v>68</v>
      </c>
      <c r="D54" s="12" t="s">
        <v>67</v>
      </c>
      <c r="E54" s="20">
        <v>0</v>
      </c>
      <c r="F54" s="21"/>
      <c r="G54" s="21">
        <f t="shared" si="2"/>
        <v>0</v>
      </c>
    </row>
    <row r="55" spans="1:7" ht="25.5">
      <c r="A55" s="12">
        <v>15</v>
      </c>
      <c r="B55" s="12"/>
      <c r="C55" s="30" t="s">
        <v>69</v>
      </c>
      <c r="D55" s="12" t="s">
        <v>67</v>
      </c>
      <c r="E55" s="20">
        <v>0</v>
      </c>
      <c r="F55" s="21"/>
      <c r="G55" s="21">
        <f t="shared" si="2"/>
        <v>0</v>
      </c>
    </row>
    <row r="56" spans="1:7" ht="25.5">
      <c r="A56" s="12">
        <v>16</v>
      </c>
      <c r="B56" s="12"/>
      <c r="C56" s="30" t="s">
        <v>70</v>
      </c>
      <c r="D56" s="12" t="s">
        <v>13</v>
      </c>
      <c r="E56" s="20">
        <v>0</v>
      </c>
      <c r="F56" s="21"/>
      <c r="G56" s="21">
        <f t="shared" si="2"/>
        <v>0</v>
      </c>
    </row>
    <row r="57" spans="1:7" ht="25.5">
      <c r="A57" s="12">
        <v>17</v>
      </c>
      <c r="B57" s="12"/>
      <c r="C57" s="30" t="s">
        <v>71</v>
      </c>
      <c r="D57" s="12" t="s">
        <v>57</v>
      </c>
      <c r="E57" s="20">
        <v>0</v>
      </c>
      <c r="F57" s="21"/>
      <c r="G57" s="21">
        <f t="shared" si="2"/>
        <v>0</v>
      </c>
    </row>
    <row r="58" spans="1:7" ht="25.5">
      <c r="A58" s="12">
        <v>18</v>
      </c>
      <c r="B58" s="12"/>
      <c r="C58" s="30" t="s">
        <v>72</v>
      </c>
      <c r="D58" s="12" t="s">
        <v>36</v>
      </c>
      <c r="E58" s="20">
        <v>0</v>
      </c>
      <c r="F58" s="21"/>
      <c r="G58" s="21">
        <f t="shared" si="2"/>
        <v>0</v>
      </c>
    </row>
    <row r="59" spans="1:7" ht="25.5">
      <c r="A59" s="12">
        <v>19</v>
      </c>
      <c r="B59" s="12"/>
      <c r="C59" s="30" t="s">
        <v>73</v>
      </c>
      <c r="D59" s="12" t="s">
        <v>13</v>
      </c>
      <c r="E59" s="20">
        <v>0</v>
      </c>
      <c r="F59" s="21"/>
      <c r="G59" s="21">
        <f t="shared" si="2"/>
        <v>0</v>
      </c>
    </row>
    <row r="60" spans="1:7" ht="38.25">
      <c r="A60" s="12">
        <v>20</v>
      </c>
      <c r="B60" s="12"/>
      <c r="C60" s="30" t="s">
        <v>74</v>
      </c>
      <c r="D60" s="12" t="s">
        <v>57</v>
      </c>
      <c r="E60" s="20">
        <v>0</v>
      </c>
      <c r="F60" s="21"/>
      <c r="G60" s="21">
        <f t="shared" si="2"/>
        <v>0</v>
      </c>
    </row>
    <row r="61" spans="1:7" ht="38.25">
      <c r="A61" s="12">
        <v>21</v>
      </c>
      <c r="B61" s="12"/>
      <c r="C61" s="30" t="s">
        <v>75</v>
      </c>
      <c r="D61" s="12" t="s">
        <v>13</v>
      </c>
      <c r="E61" s="20">
        <v>0</v>
      </c>
      <c r="F61" s="21"/>
      <c r="G61" s="21">
        <f t="shared" si="2"/>
        <v>0</v>
      </c>
    </row>
    <row r="62" spans="1:7">
      <c r="A62" s="14"/>
      <c r="B62" s="14"/>
      <c r="C62" s="25" t="s">
        <v>33</v>
      </c>
      <c r="D62" s="14"/>
      <c r="E62" s="27"/>
      <c r="F62" s="21"/>
      <c r="G62" s="28">
        <f>SUM(G40:G61)</f>
        <v>0</v>
      </c>
    </row>
    <row r="63" spans="1:7">
      <c r="A63" s="14"/>
      <c r="B63" s="14"/>
      <c r="C63" s="33" t="s">
        <v>76</v>
      </c>
      <c r="D63" s="14"/>
      <c r="E63" s="27"/>
      <c r="F63" s="21"/>
      <c r="G63" s="28"/>
    </row>
    <row r="64" spans="1:7" ht="25.5">
      <c r="A64" s="10">
        <v>1</v>
      </c>
      <c r="B64" s="14"/>
      <c r="C64" s="34" t="s">
        <v>77</v>
      </c>
      <c r="D64" s="12" t="s">
        <v>36</v>
      </c>
      <c r="E64" s="35">
        <v>455</v>
      </c>
      <c r="F64" s="21"/>
      <c r="G64" s="21">
        <f t="shared" ref="G64:G74" si="3">F64*E64</f>
        <v>0</v>
      </c>
    </row>
    <row r="65" spans="1:7">
      <c r="A65" s="10">
        <v>2</v>
      </c>
      <c r="B65" s="14"/>
      <c r="C65" s="34" t="s">
        <v>78</v>
      </c>
      <c r="D65" s="12" t="s">
        <v>36</v>
      </c>
      <c r="E65" s="35">
        <v>10</v>
      </c>
      <c r="F65" s="21"/>
      <c r="G65" s="21">
        <f t="shared" si="3"/>
        <v>0</v>
      </c>
    </row>
    <row r="66" spans="1:7" ht="25.5">
      <c r="A66" s="10">
        <v>3</v>
      </c>
      <c r="B66" s="14"/>
      <c r="C66" s="34" t="s">
        <v>79</v>
      </c>
      <c r="D66" s="12" t="s">
        <v>36</v>
      </c>
      <c r="E66" s="35">
        <v>400</v>
      </c>
      <c r="F66" s="21"/>
      <c r="G66" s="21">
        <f t="shared" si="3"/>
        <v>0</v>
      </c>
    </row>
    <row r="67" spans="1:7">
      <c r="A67" s="10">
        <v>4</v>
      </c>
      <c r="B67" s="14"/>
      <c r="C67" s="34" t="s">
        <v>80</v>
      </c>
      <c r="D67" s="12" t="s">
        <v>36</v>
      </c>
      <c r="E67" s="35">
        <v>292</v>
      </c>
      <c r="F67" s="21"/>
      <c r="G67" s="21">
        <f t="shared" si="3"/>
        <v>0</v>
      </c>
    </row>
    <row r="68" spans="1:7">
      <c r="A68" s="10">
        <v>5</v>
      </c>
      <c r="B68" s="14"/>
      <c r="C68" s="34" t="s">
        <v>81</v>
      </c>
      <c r="D68" s="12" t="s">
        <v>57</v>
      </c>
      <c r="E68" s="35">
        <v>850</v>
      </c>
      <c r="F68" s="21"/>
      <c r="G68" s="21">
        <f t="shared" si="3"/>
        <v>0</v>
      </c>
    </row>
    <row r="69" spans="1:7">
      <c r="A69" s="10">
        <v>6</v>
      </c>
      <c r="B69" s="14"/>
      <c r="C69" s="34" t="s">
        <v>82</v>
      </c>
      <c r="D69" s="12" t="s">
        <v>36</v>
      </c>
      <c r="E69" s="35">
        <v>30</v>
      </c>
      <c r="F69" s="21"/>
      <c r="G69" s="21">
        <f t="shared" si="3"/>
        <v>0</v>
      </c>
    </row>
    <row r="70" spans="1:7">
      <c r="A70" s="10">
        <v>7</v>
      </c>
      <c r="B70" s="14"/>
      <c r="C70" s="34" t="s">
        <v>83</v>
      </c>
      <c r="D70" s="12" t="s">
        <v>36</v>
      </c>
      <c r="E70" s="35">
        <v>166</v>
      </c>
      <c r="F70" s="21"/>
      <c r="G70" s="21">
        <f t="shared" si="3"/>
        <v>0</v>
      </c>
    </row>
    <row r="71" spans="1:7" ht="25.5">
      <c r="A71" s="10">
        <v>8</v>
      </c>
      <c r="B71" s="14"/>
      <c r="C71" s="34" t="s">
        <v>84</v>
      </c>
      <c r="D71" s="12" t="s">
        <v>67</v>
      </c>
      <c r="E71" s="35">
        <v>11777</v>
      </c>
      <c r="F71" s="21"/>
      <c r="G71" s="21">
        <f t="shared" si="3"/>
        <v>0</v>
      </c>
    </row>
    <row r="72" spans="1:7">
      <c r="A72" s="10">
        <v>9</v>
      </c>
      <c r="B72" s="14"/>
      <c r="C72" s="34" t="s">
        <v>85</v>
      </c>
      <c r="D72" s="12" t="s">
        <v>67</v>
      </c>
      <c r="E72" s="35">
        <v>200</v>
      </c>
      <c r="F72" s="21"/>
      <c r="G72" s="21">
        <f t="shared" si="3"/>
        <v>0</v>
      </c>
    </row>
    <row r="73" spans="1:7">
      <c r="A73" s="10">
        <v>10</v>
      </c>
      <c r="B73" s="14"/>
      <c r="C73" s="34" t="s">
        <v>86</v>
      </c>
      <c r="D73" s="12" t="s">
        <v>13</v>
      </c>
      <c r="E73" s="35">
        <v>15</v>
      </c>
      <c r="F73" s="21"/>
      <c r="G73" s="21">
        <f t="shared" si="3"/>
        <v>0</v>
      </c>
    </row>
    <row r="74" spans="1:7" ht="25.5">
      <c r="A74" s="10">
        <v>11</v>
      </c>
      <c r="B74" s="14"/>
      <c r="C74" s="34" t="s">
        <v>87</v>
      </c>
      <c r="D74" s="12" t="s">
        <v>13</v>
      </c>
      <c r="E74" s="35">
        <v>70</v>
      </c>
      <c r="F74" s="21"/>
      <c r="G74" s="21">
        <f t="shared" si="3"/>
        <v>0</v>
      </c>
    </row>
    <row r="75" spans="1:7">
      <c r="A75" s="10"/>
      <c r="B75" s="14"/>
      <c r="C75" s="36" t="s">
        <v>33</v>
      </c>
      <c r="D75" s="12"/>
      <c r="E75" s="35"/>
      <c r="F75" s="21"/>
      <c r="G75" s="37">
        <f>G64+G65+G66+G67+G68+G69+G70+G71+G72+G73+G74</f>
        <v>0</v>
      </c>
    </row>
    <row r="76" spans="1:7">
      <c r="A76" s="10"/>
      <c r="B76" s="14"/>
      <c r="C76" s="38" t="s">
        <v>88</v>
      </c>
      <c r="D76" s="12"/>
      <c r="E76" s="35"/>
      <c r="F76" s="21"/>
      <c r="G76" s="37"/>
    </row>
    <row r="77" spans="1:7" ht="25.5">
      <c r="A77" s="10">
        <v>1</v>
      </c>
      <c r="B77" s="14"/>
      <c r="C77" s="39" t="s">
        <v>89</v>
      </c>
      <c r="D77" s="12" t="s">
        <v>36</v>
      </c>
      <c r="E77" s="35">
        <v>0</v>
      </c>
      <c r="F77" s="21"/>
      <c r="G77" s="21">
        <f t="shared" ref="G77:G88" si="4">F77*E77</f>
        <v>0</v>
      </c>
    </row>
    <row r="78" spans="1:7" ht="25.5">
      <c r="A78" s="10">
        <v>2</v>
      </c>
      <c r="B78" s="14"/>
      <c r="C78" s="39" t="s">
        <v>90</v>
      </c>
      <c r="D78" s="12" t="s">
        <v>36</v>
      </c>
      <c r="E78" s="35">
        <v>0</v>
      </c>
      <c r="F78" s="21"/>
      <c r="G78" s="21">
        <f t="shared" si="4"/>
        <v>0</v>
      </c>
    </row>
    <row r="79" spans="1:7">
      <c r="A79" s="10">
        <v>3</v>
      </c>
      <c r="B79" s="14"/>
      <c r="C79" s="39" t="s">
        <v>80</v>
      </c>
      <c r="D79" s="12" t="s">
        <v>36</v>
      </c>
      <c r="E79" s="35">
        <v>0</v>
      </c>
      <c r="F79" s="21"/>
      <c r="G79" s="21">
        <f t="shared" si="4"/>
        <v>0</v>
      </c>
    </row>
    <row r="80" spans="1:7">
      <c r="A80" s="10">
        <v>4</v>
      </c>
      <c r="B80" s="14"/>
      <c r="C80" s="39" t="s">
        <v>91</v>
      </c>
      <c r="D80" s="12" t="s">
        <v>57</v>
      </c>
      <c r="E80" s="35">
        <v>0</v>
      </c>
      <c r="F80" s="21"/>
      <c r="G80" s="21">
        <f t="shared" si="4"/>
        <v>0</v>
      </c>
    </row>
    <row r="81" spans="1:7">
      <c r="A81" s="10">
        <v>5</v>
      </c>
      <c r="B81" s="14"/>
      <c r="C81" s="34" t="s">
        <v>92</v>
      </c>
      <c r="D81" s="12" t="s">
        <v>36</v>
      </c>
      <c r="E81" s="35">
        <v>0</v>
      </c>
      <c r="F81" s="21"/>
      <c r="G81" s="21">
        <f t="shared" si="4"/>
        <v>0</v>
      </c>
    </row>
    <row r="82" spans="1:7">
      <c r="A82" s="10">
        <v>6</v>
      </c>
      <c r="B82" s="14"/>
      <c r="C82" s="34" t="s">
        <v>93</v>
      </c>
      <c r="D82" s="12" t="s">
        <v>36</v>
      </c>
      <c r="E82" s="35">
        <v>0</v>
      </c>
      <c r="F82" s="21"/>
      <c r="G82" s="21">
        <f t="shared" si="4"/>
        <v>0</v>
      </c>
    </row>
    <row r="83" spans="1:7">
      <c r="A83" s="10">
        <v>7</v>
      </c>
      <c r="B83" s="14"/>
      <c r="C83" s="34" t="s">
        <v>94</v>
      </c>
      <c r="D83" s="12" t="s">
        <v>36</v>
      </c>
      <c r="E83" s="35">
        <v>0</v>
      </c>
      <c r="F83" s="21"/>
      <c r="G83" s="21">
        <f t="shared" si="4"/>
        <v>0</v>
      </c>
    </row>
    <row r="84" spans="1:7" ht="25.5">
      <c r="A84" s="10">
        <v>8</v>
      </c>
      <c r="B84" s="14"/>
      <c r="C84" s="34" t="s">
        <v>84</v>
      </c>
      <c r="D84" s="12" t="s">
        <v>67</v>
      </c>
      <c r="E84" s="35">
        <v>0</v>
      </c>
      <c r="F84" s="21"/>
      <c r="G84" s="21">
        <f t="shared" si="4"/>
        <v>0</v>
      </c>
    </row>
    <row r="85" spans="1:7" ht="38.25">
      <c r="A85" s="10">
        <v>9</v>
      </c>
      <c r="B85" s="14"/>
      <c r="C85" s="34" t="s">
        <v>95</v>
      </c>
      <c r="D85" s="12" t="s">
        <v>67</v>
      </c>
      <c r="E85" s="35">
        <v>0</v>
      </c>
      <c r="F85" s="21"/>
      <c r="G85" s="21">
        <f t="shared" si="4"/>
        <v>0</v>
      </c>
    </row>
    <row r="86" spans="1:7">
      <c r="A86" s="10">
        <v>10</v>
      </c>
      <c r="B86" s="14"/>
      <c r="C86" s="34" t="s">
        <v>96</v>
      </c>
      <c r="D86" s="12" t="s">
        <v>57</v>
      </c>
      <c r="E86" s="35">
        <v>0</v>
      </c>
      <c r="F86" s="21"/>
      <c r="G86" s="21">
        <f t="shared" si="4"/>
        <v>0</v>
      </c>
    </row>
    <row r="87" spans="1:7" ht="25.5">
      <c r="A87" s="10">
        <v>11</v>
      </c>
      <c r="B87" s="14"/>
      <c r="C87" s="34" t="s">
        <v>97</v>
      </c>
      <c r="D87" s="12" t="s">
        <v>57</v>
      </c>
      <c r="E87" s="35">
        <v>0</v>
      </c>
      <c r="F87" s="21"/>
      <c r="G87" s="21">
        <f t="shared" si="4"/>
        <v>0</v>
      </c>
    </row>
    <row r="88" spans="1:7">
      <c r="A88" s="10">
        <v>12</v>
      </c>
      <c r="B88" s="14"/>
      <c r="C88" s="34" t="s">
        <v>98</v>
      </c>
      <c r="D88" s="12" t="s">
        <v>13</v>
      </c>
      <c r="E88" s="35">
        <v>0</v>
      </c>
      <c r="F88" s="21"/>
      <c r="G88" s="21">
        <f t="shared" si="4"/>
        <v>0</v>
      </c>
    </row>
    <row r="89" spans="1:7">
      <c r="A89" s="10"/>
      <c r="B89" s="14"/>
      <c r="C89" s="36" t="s">
        <v>33</v>
      </c>
      <c r="D89" s="12"/>
      <c r="E89" s="35"/>
      <c r="F89" s="21"/>
      <c r="G89" s="37">
        <f>G77+G78+G79+G80+G81+G82+G83+G84+G85+G86+G87+G88</f>
        <v>0</v>
      </c>
    </row>
    <row r="90" spans="1:7">
      <c r="A90" s="15"/>
      <c r="B90" s="15"/>
      <c r="C90" s="33" t="s">
        <v>99</v>
      </c>
      <c r="D90" s="26"/>
      <c r="E90" s="27"/>
      <c r="F90" s="21"/>
      <c r="G90" s="21"/>
    </row>
    <row r="91" spans="1:7">
      <c r="A91" s="12">
        <v>1</v>
      </c>
      <c r="B91" s="15"/>
      <c r="C91" s="40" t="s">
        <v>100</v>
      </c>
      <c r="D91" s="12" t="s">
        <v>36</v>
      </c>
      <c r="E91" s="35">
        <v>95</v>
      </c>
      <c r="F91" s="21"/>
      <c r="G91" s="21">
        <f t="shared" ref="G91:G100" si="5">E91*F91</f>
        <v>0</v>
      </c>
    </row>
    <row r="92" spans="1:7">
      <c r="A92" s="12">
        <v>2</v>
      </c>
      <c r="B92" s="12"/>
      <c r="C92" s="40" t="s">
        <v>101</v>
      </c>
      <c r="D92" s="12" t="s">
        <v>36</v>
      </c>
      <c r="E92" s="35">
        <v>15</v>
      </c>
      <c r="F92" s="21"/>
      <c r="G92" s="21">
        <f t="shared" si="5"/>
        <v>0</v>
      </c>
    </row>
    <row r="93" spans="1:7">
      <c r="A93" s="12">
        <v>3</v>
      </c>
      <c r="B93" s="12"/>
      <c r="C93" s="40" t="s">
        <v>102</v>
      </c>
      <c r="D93" s="12" t="s">
        <v>13</v>
      </c>
      <c r="E93" s="35">
        <v>0</v>
      </c>
      <c r="F93" s="21"/>
      <c r="G93" s="21">
        <f t="shared" si="5"/>
        <v>0</v>
      </c>
    </row>
    <row r="94" spans="1:7">
      <c r="A94" s="12">
        <v>4</v>
      </c>
      <c r="B94" s="12"/>
      <c r="C94" s="40" t="s">
        <v>103</v>
      </c>
      <c r="D94" s="12" t="s">
        <v>13</v>
      </c>
      <c r="E94" s="35">
        <v>0</v>
      </c>
      <c r="F94" s="21"/>
      <c r="G94" s="21">
        <f t="shared" si="5"/>
        <v>0</v>
      </c>
    </row>
    <row r="95" spans="1:7">
      <c r="A95" s="12">
        <v>5</v>
      </c>
      <c r="B95" s="12"/>
      <c r="C95" s="40" t="s">
        <v>104</v>
      </c>
      <c r="D95" s="12" t="s">
        <v>13</v>
      </c>
      <c r="E95" s="35">
        <v>0</v>
      </c>
      <c r="F95" s="21"/>
      <c r="G95" s="21">
        <f t="shared" si="5"/>
        <v>0</v>
      </c>
    </row>
    <row r="96" spans="1:7">
      <c r="A96" s="12">
        <v>6</v>
      </c>
      <c r="B96" s="12"/>
      <c r="C96" s="40" t="s">
        <v>105</v>
      </c>
      <c r="D96" s="12" t="s">
        <v>13</v>
      </c>
      <c r="E96" s="35">
        <v>10</v>
      </c>
      <c r="F96" s="21"/>
      <c r="G96" s="21">
        <f t="shared" si="5"/>
        <v>0</v>
      </c>
    </row>
    <row r="97" spans="1:7" ht="38.25">
      <c r="A97" s="12">
        <v>7</v>
      </c>
      <c r="B97" s="12"/>
      <c r="C97" s="39" t="s">
        <v>106</v>
      </c>
      <c r="D97" s="12" t="s">
        <v>36</v>
      </c>
      <c r="E97" s="35">
        <v>64</v>
      </c>
      <c r="F97" s="21"/>
      <c r="G97" s="21">
        <f t="shared" si="5"/>
        <v>0</v>
      </c>
    </row>
    <row r="98" spans="1:7">
      <c r="A98" s="12">
        <v>8</v>
      </c>
      <c r="B98" s="12"/>
      <c r="C98" s="39" t="s">
        <v>107</v>
      </c>
      <c r="D98" s="12" t="s">
        <v>108</v>
      </c>
      <c r="E98" s="35">
        <v>1</v>
      </c>
      <c r="F98" s="21"/>
      <c r="G98" s="21">
        <f t="shared" si="5"/>
        <v>0</v>
      </c>
    </row>
    <row r="99" spans="1:7">
      <c r="A99" s="12">
        <v>9</v>
      </c>
      <c r="B99" s="12"/>
      <c r="C99" s="39" t="s">
        <v>109</v>
      </c>
      <c r="D99" s="12" t="s">
        <v>36</v>
      </c>
      <c r="E99" s="35">
        <v>31</v>
      </c>
      <c r="F99" s="21"/>
      <c r="G99" s="21">
        <f t="shared" si="5"/>
        <v>0</v>
      </c>
    </row>
    <row r="100" spans="1:7">
      <c r="A100" s="12">
        <v>10</v>
      </c>
      <c r="B100" s="12"/>
      <c r="C100" s="39" t="s">
        <v>110</v>
      </c>
      <c r="D100" s="12" t="s">
        <v>57</v>
      </c>
      <c r="E100" s="35">
        <v>90</v>
      </c>
      <c r="F100" s="21"/>
      <c r="G100" s="21">
        <f t="shared" si="5"/>
        <v>0</v>
      </c>
    </row>
    <row r="101" spans="1:7">
      <c r="A101" s="12"/>
      <c r="B101" s="12"/>
      <c r="C101" s="25" t="s">
        <v>33</v>
      </c>
      <c r="D101" s="12"/>
      <c r="E101" s="35"/>
      <c r="F101" s="21"/>
      <c r="G101" s="37">
        <f>G91+G92+G93+G94+G96+G95+G97+G98+G99+G100</f>
        <v>0</v>
      </c>
    </row>
    <row r="102" spans="1:7">
      <c r="A102" s="41"/>
      <c r="B102" s="41"/>
      <c r="C102" s="42" t="s">
        <v>111</v>
      </c>
      <c r="D102" s="12"/>
      <c r="E102" s="20"/>
      <c r="F102" s="14"/>
      <c r="G102" s="21"/>
    </row>
    <row r="103" spans="1:7" ht="38.25">
      <c r="A103" s="12">
        <v>1</v>
      </c>
      <c r="B103" s="12"/>
      <c r="C103" s="22" t="s">
        <v>112</v>
      </c>
      <c r="D103" s="12" t="s">
        <v>13</v>
      </c>
      <c r="E103" s="20">
        <v>858</v>
      </c>
      <c r="F103" s="14"/>
      <c r="G103" s="21">
        <f t="shared" ref="G103:G108" si="6">F103*E103</f>
        <v>0</v>
      </c>
    </row>
    <row r="104" spans="1:7" ht="38.25">
      <c r="A104" s="12">
        <v>2</v>
      </c>
      <c r="B104" s="12"/>
      <c r="C104" s="22" t="s">
        <v>113</v>
      </c>
      <c r="D104" s="12" t="s">
        <v>13</v>
      </c>
      <c r="E104" s="20">
        <v>186</v>
      </c>
      <c r="F104" s="14"/>
      <c r="G104" s="21">
        <f t="shared" si="6"/>
        <v>0</v>
      </c>
    </row>
    <row r="105" spans="1:7" ht="25.5">
      <c r="A105" s="12">
        <v>3</v>
      </c>
      <c r="B105" s="12"/>
      <c r="C105" s="22" t="s">
        <v>114</v>
      </c>
      <c r="D105" s="12" t="s">
        <v>13</v>
      </c>
      <c r="E105" s="20">
        <v>1044</v>
      </c>
      <c r="F105" s="14"/>
      <c r="G105" s="21">
        <f t="shared" si="6"/>
        <v>0</v>
      </c>
    </row>
    <row r="106" spans="1:7">
      <c r="A106" s="12">
        <v>4</v>
      </c>
      <c r="B106" s="12"/>
      <c r="C106" s="22" t="s">
        <v>115</v>
      </c>
      <c r="D106" s="12" t="s">
        <v>36</v>
      </c>
      <c r="E106" s="20">
        <v>46</v>
      </c>
      <c r="F106" s="21"/>
      <c r="G106" s="21">
        <f t="shared" si="6"/>
        <v>0</v>
      </c>
    </row>
    <row r="107" spans="1:7">
      <c r="A107" s="12">
        <v>5</v>
      </c>
      <c r="B107" s="12"/>
      <c r="C107" s="22" t="s">
        <v>116</v>
      </c>
      <c r="D107" s="12" t="s">
        <v>36</v>
      </c>
      <c r="E107" s="20">
        <v>178</v>
      </c>
      <c r="F107" s="21"/>
      <c r="G107" s="21">
        <f t="shared" si="6"/>
        <v>0</v>
      </c>
    </row>
    <row r="108" spans="1:7" ht="25.5">
      <c r="A108" s="12">
        <v>6</v>
      </c>
      <c r="B108" s="12"/>
      <c r="C108" s="22" t="s">
        <v>117</v>
      </c>
      <c r="D108" s="12" t="s">
        <v>36</v>
      </c>
      <c r="E108" s="20">
        <v>168</v>
      </c>
      <c r="F108" s="21"/>
      <c r="G108" s="21">
        <f t="shared" si="6"/>
        <v>0</v>
      </c>
    </row>
    <row r="109" spans="1:7">
      <c r="A109" s="12"/>
      <c r="B109" s="12"/>
      <c r="C109" s="25" t="s">
        <v>33</v>
      </c>
      <c r="D109" s="26"/>
      <c r="E109" s="27"/>
      <c r="F109" s="21"/>
      <c r="G109" s="37">
        <f>G103+G104+G105+G106+G107+G108</f>
        <v>0</v>
      </c>
    </row>
    <row r="110" spans="1:7">
      <c r="A110" s="15"/>
      <c r="B110" s="15"/>
      <c r="C110" s="14"/>
      <c r="D110" s="26"/>
      <c r="E110" s="27"/>
      <c r="F110" s="21"/>
      <c r="G110" s="21"/>
    </row>
    <row r="111" spans="1:7">
      <c r="A111" s="12"/>
      <c r="B111" s="12"/>
      <c r="C111" s="33" t="s">
        <v>118</v>
      </c>
      <c r="D111" s="12"/>
      <c r="E111" s="20"/>
      <c r="F111" s="21"/>
      <c r="G111" s="21"/>
    </row>
    <row r="112" spans="1:7" ht="38.25">
      <c r="A112" s="12">
        <v>1</v>
      </c>
      <c r="B112" s="12" t="s">
        <v>119</v>
      </c>
      <c r="C112" s="19" t="s">
        <v>120</v>
      </c>
      <c r="D112" s="12" t="s">
        <v>57</v>
      </c>
      <c r="E112" s="20">
        <v>600</v>
      </c>
      <c r="F112" s="21"/>
      <c r="G112" s="21">
        <f>F112*E112</f>
        <v>0</v>
      </c>
    </row>
    <row r="113" spans="1:7" ht="25.5">
      <c r="A113" s="12">
        <v>2</v>
      </c>
      <c r="B113" s="12"/>
      <c r="C113" s="22" t="s">
        <v>121</v>
      </c>
      <c r="D113" s="12" t="s">
        <v>26</v>
      </c>
      <c r="E113" s="20">
        <v>34</v>
      </c>
      <c r="F113" s="21"/>
      <c r="G113" s="21">
        <f>F113*E113</f>
        <v>0</v>
      </c>
    </row>
    <row r="114" spans="1:7" ht="25.5">
      <c r="A114" s="12">
        <v>3</v>
      </c>
      <c r="B114" s="12"/>
      <c r="C114" s="19" t="s">
        <v>122</v>
      </c>
      <c r="D114" s="10" t="s">
        <v>26</v>
      </c>
      <c r="E114" s="35">
        <v>33</v>
      </c>
      <c r="F114" s="21"/>
      <c r="G114" s="21">
        <f>F114*E114</f>
        <v>0</v>
      </c>
    </row>
    <row r="115" spans="1:7">
      <c r="A115" s="12">
        <v>4</v>
      </c>
      <c r="B115" s="12"/>
      <c r="C115" s="14" t="s">
        <v>123</v>
      </c>
      <c r="D115" s="10" t="s">
        <v>26</v>
      </c>
      <c r="E115" s="35">
        <v>1</v>
      </c>
      <c r="F115" s="21"/>
      <c r="G115" s="21">
        <f>F115*E115</f>
        <v>0</v>
      </c>
    </row>
    <row r="116" spans="1:7">
      <c r="A116" s="14"/>
      <c r="B116" s="14"/>
      <c r="C116" s="25" t="s">
        <v>33</v>
      </c>
      <c r="D116" s="26"/>
      <c r="E116" s="27"/>
      <c r="F116" s="21"/>
      <c r="G116" s="37">
        <f>SUM(G112:G115)</f>
        <v>0</v>
      </c>
    </row>
    <row r="117" spans="1:7">
      <c r="A117" s="12"/>
      <c r="B117" s="12"/>
      <c r="C117" s="27" t="s">
        <v>124</v>
      </c>
      <c r="D117" s="10"/>
      <c r="E117" s="10"/>
      <c r="F117" s="21"/>
      <c r="G117" s="21"/>
    </row>
    <row r="118" spans="1:7" ht="15.75">
      <c r="A118" s="12"/>
      <c r="B118" s="12"/>
      <c r="C118" s="14"/>
      <c r="D118" s="43"/>
      <c r="E118" s="20"/>
      <c r="F118" s="21"/>
      <c r="G118" s="21"/>
    </row>
    <row r="119" spans="1:7" ht="15.75">
      <c r="A119" s="12">
        <v>1</v>
      </c>
      <c r="B119" s="12"/>
      <c r="C119" s="22" t="s">
        <v>125</v>
      </c>
      <c r="D119" s="43" t="s">
        <v>26</v>
      </c>
      <c r="E119" s="20">
        <v>61</v>
      </c>
      <c r="F119" s="21"/>
      <c r="G119" s="21">
        <f t="shared" ref="G119:G136" si="7">F119*E119</f>
        <v>0</v>
      </c>
    </row>
    <row r="120" spans="1:7" ht="15.75">
      <c r="A120" s="12">
        <v>2</v>
      </c>
      <c r="B120" s="12"/>
      <c r="C120" s="22" t="s">
        <v>126</v>
      </c>
      <c r="D120" s="43" t="s">
        <v>26</v>
      </c>
      <c r="E120" s="20">
        <v>61</v>
      </c>
      <c r="F120" s="21"/>
      <c r="G120" s="21">
        <f t="shared" si="7"/>
        <v>0</v>
      </c>
    </row>
    <row r="121" spans="1:7" ht="15.75">
      <c r="A121" s="12">
        <v>3</v>
      </c>
      <c r="B121" s="12"/>
      <c r="C121" s="22" t="s">
        <v>127</v>
      </c>
      <c r="D121" s="43" t="s">
        <v>26</v>
      </c>
      <c r="E121" s="20">
        <v>61</v>
      </c>
      <c r="F121" s="21"/>
      <c r="G121" s="21">
        <f t="shared" si="7"/>
        <v>0</v>
      </c>
    </row>
    <row r="122" spans="1:7" ht="15.75">
      <c r="A122" s="12">
        <v>4</v>
      </c>
      <c r="B122" s="12"/>
      <c r="C122" s="22" t="s">
        <v>128</v>
      </c>
      <c r="D122" s="43" t="s">
        <v>26</v>
      </c>
      <c r="E122" s="20">
        <v>61</v>
      </c>
      <c r="F122" s="21"/>
      <c r="G122" s="21">
        <f t="shared" si="7"/>
        <v>0</v>
      </c>
    </row>
    <row r="123" spans="1:7" ht="15.75">
      <c r="A123" s="12">
        <v>5</v>
      </c>
      <c r="B123" s="12"/>
      <c r="C123" s="22" t="s">
        <v>129</v>
      </c>
      <c r="D123" s="43" t="s">
        <v>26</v>
      </c>
      <c r="E123" s="20">
        <v>61</v>
      </c>
      <c r="F123" s="21"/>
      <c r="G123" s="21">
        <f t="shared" si="7"/>
        <v>0</v>
      </c>
    </row>
    <row r="124" spans="1:7" ht="15.75">
      <c r="A124" s="12">
        <v>6</v>
      </c>
      <c r="B124" s="12"/>
      <c r="C124" s="22" t="s">
        <v>130</v>
      </c>
      <c r="D124" s="43" t="s">
        <v>26</v>
      </c>
      <c r="E124" s="20">
        <v>61</v>
      </c>
      <c r="F124" s="21"/>
      <c r="G124" s="21">
        <f t="shared" si="7"/>
        <v>0</v>
      </c>
    </row>
    <row r="125" spans="1:7" ht="15.75">
      <c r="A125" s="12">
        <v>7</v>
      </c>
      <c r="B125" s="12"/>
      <c r="C125" s="22" t="s">
        <v>131</v>
      </c>
      <c r="D125" s="43" t="s">
        <v>26</v>
      </c>
      <c r="E125" s="20">
        <v>61</v>
      </c>
      <c r="F125" s="21"/>
      <c r="G125" s="21">
        <f t="shared" si="7"/>
        <v>0</v>
      </c>
    </row>
    <row r="126" spans="1:7" ht="15.75">
      <c r="A126" s="12">
        <v>8</v>
      </c>
      <c r="B126" s="12"/>
      <c r="C126" s="22" t="s">
        <v>132</v>
      </c>
      <c r="D126" s="43" t="s">
        <v>26</v>
      </c>
      <c r="E126" s="20">
        <v>61</v>
      </c>
      <c r="F126" s="21"/>
      <c r="G126" s="21">
        <f t="shared" si="7"/>
        <v>0</v>
      </c>
    </row>
    <row r="127" spans="1:7" ht="15.75">
      <c r="A127" s="12">
        <v>9</v>
      </c>
      <c r="B127" s="12"/>
      <c r="C127" s="22" t="s">
        <v>133</v>
      </c>
      <c r="D127" s="43" t="s">
        <v>26</v>
      </c>
      <c r="E127" s="20">
        <v>61</v>
      </c>
      <c r="F127" s="21"/>
      <c r="G127" s="21">
        <f t="shared" si="7"/>
        <v>0</v>
      </c>
    </row>
    <row r="128" spans="1:7" ht="15.75">
      <c r="A128" s="12">
        <v>10</v>
      </c>
      <c r="B128" s="12"/>
      <c r="C128" s="22" t="s">
        <v>134</v>
      </c>
      <c r="D128" s="43" t="s">
        <v>26</v>
      </c>
      <c r="E128" s="20">
        <v>61</v>
      </c>
      <c r="F128" s="21"/>
      <c r="G128" s="21">
        <f t="shared" si="7"/>
        <v>0</v>
      </c>
    </row>
    <row r="129" spans="1:7" ht="15.75">
      <c r="A129" s="12">
        <v>11</v>
      </c>
      <c r="B129" s="12"/>
      <c r="C129" s="22" t="s">
        <v>135</v>
      </c>
      <c r="D129" s="43" t="s">
        <v>26</v>
      </c>
      <c r="E129" s="20">
        <v>61</v>
      </c>
      <c r="F129" s="21"/>
      <c r="G129" s="21">
        <f t="shared" si="7"/>
        <v>0</v>
      </c>
    </row>
    <row r="130" spans="1:7" ht="15.75">
      <c r="A130" s="12">
        <v>12</v>
      </c>
      <c r="B130" s="12"/>
      <c r="C130" s="22" t="s">
        <v>136</v>
      </c>
      <c r="D130" s="43" t="s">
        <v>26</v>
      </c>
      <c r="E130" s="20">
        <v>61</v>
      </c>
      <c r="F130" s="21"/>
      <c r="G130" s="21">
        <f t="shared" si="7"/>
        <v>0</v>
      </c>
    </row>
    <row r="131" spans="1:7" ht="15.75">
      <c r="A131" s="12">
        <v>13</v>
      </c>
      <c r="B131" s="12"/>
      <c r="C131" s="22" t="s">
        <v>137</v>
      </c>
      <c r="D131" s="43" t="s">
        <v>26</v>
      </c>
      <c r="E131" s="20">
        <v>61</v>
      </c>
      <c r="F131" s="21"/>
      <c r="G131" s="21">
        <f t="shared" si="7"/>
        <v>0</v>
      </c>
    </row>
    <row r="132" spans="1:7" ht="15.75">
      <c r="A132" s="12">
        <v>14</v>
      </c>
      <c r="B132" s="12"/>
      <c r="C132" s="22" t="s">
        <v>138</v>
      </c>
      <c r="D132" s="43" t="s">
        <v>26</v>
      </c>
      <c r="E132" s="20">
        <v>0</v>
      </c>
      <c r="F132" s="21"/>
      <c r="G132" s="21">
        <f t="shared" si="7"/>
        <v>0</v>
      </c>
    </row>
    <row r="133" spans="1:7" ht="15.75">
      <c r="A133" s="12">
        <v>15</v>
      </c>
      <c r="B133" s="12"/>
      <c r="C133" s="22" t="s">
        <v>139</v>
      </c>
      <c r="D133" s="43" t="s">
        <v>140</v>
      </c>
      <c r="E133" s="20">
        <v>0</v>
      </c>
      <c r="F133" s="21"/>
      <c r="G133" s="21">
        <f t="shared" si="7"/>
        <v>0</v>
      </c>
    </row>
    <row r="134" spans="1:7" ht="15.75">
      <c r="A134" s="12">
        <v>16</v>
      </c>
      <c r="B134" s="12"/>
      <c r="C134" s="22" t="s">
        <v>141</v>
      </c>
      <c r="D134" s="43" t="s">
        <v>26</v>
      </c>
      <c r="E134" s="20">
        <v>0</v>
      </c>
      <c r="F134" s="21"/>
      <c r="G134" s="21">
        <f t="shared" si="7"/>
        <v>0</v>
      </c>
    </row>
    <row r="135" spans="1:7" ht="15.75">
      <c r="A135" s="12">
        <v>17</v>
      </c>
      <c r="B135" s="12"/>
      <c r="C135" s="22" t="s">
        <v>142</v>
      </c>
      <c r="D135" s="43" t="s">
        <v>140</v>
      </c>
      <c r="E135" s="20">
        <v>60</v>
      </c>
      <c r="F135" s="21"/>
      <c r="G135" s="21">
        <f t="shared" si="7"/>
        <v>0</v>
      </c>
    </row>
    <row r="136" spans="1:7" ht="15.75">
      <c r="A136" s="12">
        <v>18</v>
      </c>
      <c r="B136" s="12"/>
      <c r="C136" s="22" t="s">
        <v>143</v>
      </c>
      <c r="D136" s="43" t="s">
        <v>140</v>
      </c>
      <c r="E136" s="20">
        <v>60</v>
      </c>
      <c r="F136" s="21"/>
      <c r="G136" s="21">
        <f t="shared" si="7"/>
        <v>0</v>
      </c>
    </row>
    <row r="137" spans="1:7">
      <c r="A137" s="12"/>
      <c r="B137" s="12"/>
      <c r="C137" s="25" t="s">
        <v>33</v>
      </c>
      <c r="D137" s="26"/>
      <c r="E137" s="27"/>
      <c r="F137" s="21"/>
      <c r="G137" s="28">
        <f>SUM(G118:G136)</f>
        <v>0</v>
      </c>
    </row>
    <row r="138" spans="1:7">
      <c r="A138" s="12"/>
      <c r="B138" s="12"/>
      <c r="C138" s="14"/>
      <c r="D138" s="14"/>
      <c r="E138" s="10"/>
      <c r="F138" s="14"/>
      <c r="G138" s="14"/>
    </row>
    <row r="139" spans="1:7">
      <c r="A139" s="12"/>
      <c r="B139" s="12"/>
      <c r="C139" s="44" t="s">
        <v>144</v>
      </c>
      <c r="D139" s="14"/>
      <c r="E139" s="10"/>
      <c r="F139" s="14"/>
      <c r="G139" s="37">
        <f>G137+G116+G109+G62+G38+G28+G101+G89+G75</f>
        <v>0</v>
      </c>
    </row>
    <row r="140" spans="1:7">
      <c r="A140" s="12"/>
      <c r="B140" s="12"/>
      <c r="C140" s="45" t="s">
        <v>145</v>
      </c>
      <c r="D140" s="14"/>
      <c r="E140" s="10"/>
      <c r="F140" s="14"/>
      <c r="G140" s="21">
        <f>G139*0.2</f>
        <v>0</v>
      </c>
    </row>
    <row r="141" spans="1:7">
      <c r="A141" s="12"/>
      <c r="B141" s="12"/>
      <c r="C141" s="44" t="s">
        <v>146</v>
      </c>
      <c r="D141" s="14"/>
      <c r="E141" s="10"/>
      <c r="F141" s="14"/>
      <c r="G141" s="37">
        <f>G140+G139</f>
        <v>0</v>
      </c>
    </row>
    <row r="142" spans="1:7">
      <c r="A142" s="12"/>
      <c r="B142" s="12"/>
      <c r="C142" s="14"/>
      <c r="D142" s="14"/>
      <c r="E142" s="10"/>
      <c r="F142" s="14"/>
      <c r="G142" s="14"/>
    </row>
  </sheetData>
  <mergeCells count="4">
    <mergeCell ref="A4:E4"/>
    <mergeCell ref="A6:E6"/>
    <mergeCell ref="A10:E10"/>
    <mergeCell ref="A11:E1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2022-11-23T10:51:25Z</dcterms:modified>
</cp:coreProperties>
</file>