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F23" i="1" s="1"/>
  <c r="D23" i="1"/>
  <c r="E22" i="1"/>
  <c r="F22" i="1" s="1"/>
  <c r="D22" i="1"/>
  <c r="E21" i="1"/>
  <c r="F21" i="1" s="1"/>
  <c r="D21" i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E24" i="1" s="1"/>
  <c r="D11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F11" i="1"/>
  <c r="F24" i="1" s="1"/>
  <c r="G24" i="1" l="1"/>
</calcChain>
</file>

<file path=xl/sharedStrings.xml><?xml version="1.0" encoding="utf-8"?>
<sst xmlns="http://schemas.openxmlformats.org/spreadsheetml/2006/main" count="23" uniqueCount="23">
  <si>
    <t>ПРИЛОЖЕНИЕ № 1</t>
  </si>
  <si>
    <t xml:space="preserve">  С П Р А В К А</t>
  </si>
  <si>
    <t xml:space="preserve"> ЗА СМЕТОСЪБИРАНЕ И ИЗВОЗВАНЕ НА БИТОВИ ОТПАДЪЦИ ЗА 2021 ГОДИНА</t>
  </si>
  <si>
    <t>НАС.МЕСТА</t>
  </si>
  <si>
    <t>брой съдове</t>
  </si>
  <si>
    <t>количество в тона</t>
  </si>
  <si>
    <t>С/ст без ДДС</t>
  </si>
  <si>
    <t xml:space="preserve"> ДДС</t>
  </si>
  <si>
    <t>ОБЩО РАЗХОДИ</t>
  </si>
  <si>
    <t>ИВАНОВО</t>
  </si>
  <si>
    <t>БОЖИЧЕН</t>
  </si>
  <si>
    <t>ТАБАЧКА</t>
  </si>
  <si>
    <t>НИСОВО</t>
  </si>
  <si>
    <t>ЦЕРОВЕЦ</t>
  </si>
  <si>
    <t>ТРЪСТЕНИК</t>
  </si>
  <si>
    <t>ПИРГОВО</t>
  </si>
  <si>
    <t>МЕЧКА</t>
  </si>
  <si>
    <t>КОШОВ</t>
  </si>
  <si>
    <t>ЧЕРВЕН</t>
  </si>
  <si>
    <t>ЩРЪКЛЕВО</t>
  </si>
  <si>
    <t>КРАСЕН</t>
  </si>
  <si>
    <t>СВАЛЕНИК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</si>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</sst>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sz val="12"/>
      <name val="Arial"/>
      <family val="2"/>
      <charset val="204"/>
    </font>
    <font>
      <b/>
      <sz val="10"/>
      <name val="Verdana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Border="1"/>
    <xf numFmtId="0" fontId="7" fillId="0" borderId="4" xfId="0" applyFont="1" applyBorder="1"/>
    <xf numFmtId="2" fontId="7" fillId="0" borderId="4" xfId="0" applyNumberFormat="1" applyFont="1" applyBorder="1"/>
    <xf numFmtId="2" fontId="2" fillId="0" borderId="4" xfId="0" applyNumberFormat="1" applyFont="1" applyBorder="1"/>
    <xf numFmtId="1" fontId="3" fillId="0" borderId="4" xfId="0" applyNumberFormat="1" applyFont="1" applyBorder="1"/>
    <xf numFmtId="2" fontId="0" fillId="0" borderId="0" xfId="0" applyNumberFormat="1"/>
    <xf numFmtId="0" fontId="4" fillId="0" borderId="5" xfId="0" applyFont="1" applyBorder="1"/>
    <xf numFmtId="0" fontId="7" fillId="0" borderId="5" xfId="0" applyFont="1" applyBorder="1"/>
    <xf numFmtId="2" fontId="2" fillId="0" borderId="5" xfId="0" applyNumberFormat="1" applyFont="1" applyBorder="1"/>
    <xf numFmtId="1" fontId="3" fillId="0" borderId="5" xfId="1" applyNumberFormat="1" applyFont="1" applyBorder="1"/>
    <xf numFmtId="0" fontId="7" fillId="0" borderId="5" xfId="0" applyFont="1" applyBorder="1" applyAlignment="1">
      <alignment horizontal="right"/>
    </xf>
    <xf numFmtId="0" fontId="8" fillId="0" borderId="5" xfId="0" applyFont="1" applyBorder="1"/>
    <xf numFmtId="0" fontId="9" fillId="0" borderId="5" xfId="0" applyFont="1" applyBorder="1"/>
    <xf numFmtId="2" fontId="9" fillId="0" borderId="5" xfId="0" applyNumberFormat="1" applyFont="1" applyBorder="1"/>
    <xf numFmtId="2" fontId="3" fillId="0" borderId="5" xfId="0" applyNumberFormat="1" applyFont="1" applyBorder="1"/>
    <xf numFmtId="0" fontId="10" fillId="0" borderId="0" xfId="0" applyFont="1" applyBorder="1"/>
    <xf numFmtId="0" fontId="6" fillId="0" borderId="0" xfId="0" applyFont="1" applyBorder="1"/>
    <xf numFmtId="2" fontId="6" fillId="0" borderId="0" xfId="0" applyNumberFormat="1" applyFont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C3" sqref="C3"/>
    </sheetView>
  </sheetViews>
  <sheetFormatPr defaultRowHeight="15" x14ac:dyDescent="0.25"/>
  <cols>
    <col min="2" max="2" width="16.85546875" customWidth="1"/>
    <col min="3" max="3" width="12.140625" customWidth="1"/>
    <col min="4" max="4" width="13.42578125" customWidth="1"/>
    <col min="5" max="5" width="14.140625" customWidth="1"/>
    <col min="6" max="6" width="12.140625" customWidth="1"/>
    <col min="7" max="7" width="12.28515625" customWidth="1"/>
  </cols>
  <sheetData>
    <row r="3" spans="2:8" x14ac:dyDescent="0.25">
      <c r="F3" s="1" t="s">
        <v>0</v>
      </c>
    </row>
    <row r="5" spans="2:8" x14ac:dyDescent="0.25">
      <c r="B5" s="2" t="s">
        <v>1</v>
      </c>
      <c r="C5" s="2"/>
      <c r="D5" s="2"/>
      <c r="E5" s="2"/>
      <c r="F5" s="2"/>
      <c r="G5" s="2"/>
    </row>
    <row r="6" spans="2:8" x14ac:dyDescent="0.25">
      <c r="B6" s="3" t="s">
        <v>2</v>
      </c>
      <c r="C6" s="3"/>
      <c r="D6" s="3"/>
      <c r="E6" s="3"/>
      <c r="F6" s="3"/>
      <c r="G6" s="3"/>
    </row>
    <row r="7" spans="2:8" ht="15.75" thickBot="1" x14ac:dyDescent="0.3"/>
    <row r="8" spans="2:8" x14ac:dyDescent="0.25">
      <c r="B8" s="4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5" t="s">
        <v>8</v>
      </c>
    </row>
    <row r="9" spans="2:8" x14ac:dyDescent="0.25">
      <c r="B9" s="7"/>
      <c r="C9" s="8"/>
      <c r="D9" s="9"/>
      <c r="E9" s="9"/>
      <c r="F9" s="10"/>
      <c r="G9" s="9"/>
    </row>
    <row r="10" spans="2:8" ht="15.75" thickBot="1" x14ac:dyDescent="0.3">
      <c r="B10" s="11"/>
      <c r="C10" s="12"/>
      <c r="D10" s="13"/>
      <c r="E10" s="13"/>
      <c r="F10" s="14"/>
      <c r="G10" s="13"/>
    </row>
    <row r="11" spans="2:8" ht="15.75" x14ac:dyDescent="0.25">
      <c r="B11" s="15" t="s">
        <v>9</v>
      </c>
      <c r="C11" s="16">
        <v>580</v>
      </c>
      <c r="D11" s="17">
        <f>3900/C24*C11</f>
        <v>383.38983050847457</v>
      </c>
      <c r="E11" s="17">
        <f>D11*61</f>
        <v>23386.77966101695</v>
      </c>
      <c r="F11" s="18">
        <f>E11*0.2</f>
        <v>4677.3559322033898</v>
      </c>
      <c r="G11" s="19">
        <f>E11*1.2</f>
        <v>28064.135593220341</v>
      </c>
      <c r="H11" s="20"/>
    </row>
    <row r="12" spans="2:8" ht="15.75" x14ac:dyDescent="0.25">
      <c r="B12" s="21" t="s">
        <v>10</v>
      </c>
      <c r="C12" s="22">
        <v>270</v>
      </c>
      <c r="D12" s="17">
        <f>3900/C24*C12</f>
        <v>178.47457627118644</v>
      </c>
      <c r="E12" s="17">
        <f t="shared" ref="E12:E23" si="0">D12*61</f>
        <v>10886.949152542373</v>
      </c>
      <c r="F12" s="23">
        <f t="shared" ref="F12:F23" si="1">E12*0.2</f>
        <v>2177.3898305084745</v>
      </c>
      <c r="G12" s="24">
        <f t="shared" ref="G12:G23" si="2">E12*1.2</f>
        <v>13064.338983050848</v>
      </c>
    </row>
    <row r="13" spans="2:8" ht="15.75" x14ac:dyDescent="0.25">
      <c r="B13" s="21" t="s">
        <v>11</v>
      </c>
      <c r="C13" s="22">
        <v>140</v>
      </c>
      <c r="D13" s="17">
        <f>3900/C24*C13</f>
        <v>92.542372881355931</v>
      </c>
      <c r="E13" s="17">
        <f t="shared" si="0"/>
        <v>5645.0847457627115</v>
      </c>
      <c r="F13" s="23">
        <f t="shared" si="1"/>
        <v>1129.0169491525423</v>
      </c>
      <c r="G13" s="24">
        <f t="shared" si="2"/>
        <v>6774.1016949152536</v>
      </c>
    </row>
    <row r="14" spans="2:8" ht="15.75" x14ac:dyDescent="0.25">
      <c r="B14" s="21" t="s">
        <v>12</v>
      </c>
      <c r="C14" s="22">
        <v>185</v>
      </c>
      <c r="D14" s="17">
        <f>3900/C24*C14</f>
        <v>122.28813559322035</v>
      </c>
      <c r="E14" s="17">
        <f t="shared" si="0"/>
        <v>7459.5762711864409</v>
      </c>
      <c r="F14" s="23">
        <f t="shared" si="1"/>
        <v>1491.9152542372883</v>
      </c>
      <c r="G14" s="24">
        <f t="shared" si="2"/>
        <v>8951.4915254237294</v>
      </c>
    </row>
    <row r="15" spans="2:8" ht="15.75" x14ac:dyDescent="0.25">
      <c r="B15" s="21" t="s">
        <v>13</v>
      </c>
      <c r="C15" s="22">
        <v>75</v>
      </c>
      <c r="D15" s="17">
        <f>3900/C24*C15</f>
        <v>49.576271186440678</v>
      </c>
      <c r="E15" s="17">
        <f t="shared" si="0"/>
        <v>3024.1525423728813</v>
      </c>
      <c r="F15" s="23">
        <f t="shared" si="1"/>
        <v>604.83050847457628</v>
      </c>
      <c r="G15" s="24">
        <f t="shared" si="2"/>
        <v>3628.9830508474574</v>
      </c>
    </row>
    <row r="16" spans="2:8" ht="15.75" x14ac:dyDescent="0.25">
      <c r="B16" s="21" t="s">
        <v>14</v>
      </c>
      <c r="C16" s="25">
        <v>710</v>
      </c>
      <c r="D16" s="17">
        <f>3900/C24*C16</f>
        <v>469.32203389830511</v>
      </c>
      <c r="E16" s="17">
        <f t="shared" si="0"/>
        <v>28628.644067796613</v>
      </c>
      <c r="F16" s="23">
        <f t="shared" si="1"/>
        <v>5725.7288135593226</v>
      </c>
      <c r="G16" s="24">
        <f t="shared" si="2"/>
        <v>34354.372881355936</v>
      </c>
    </row>
    <row r="17" spans="2:7" ht="15.75" x14ac:dyDescent="0.25">
      <c r="B17" s="21" t="s">
        <v>15</v>
      </c>
      <c r="C17" s="25">
        <v>895</v>
      </c>
      <c r="D17" s="17">
        <f>3900/C24*C17</f>
        <v>591.61016949152543</v>
      </c>
      <c r="E17" s="17">
        <f t="shared" si="0"/>
        <v>36088.220338983054</v>
      </c>
      <c r="F17" s="23">
        <f t="shared" si="1"/>
        <v>7217.6440677966111</v>
      </c>
      <c r="G17" s="24">
        <f t="shared" si="2"/>
        <v>43305.864406779663</v>
      </c>
    </row>
    <row r="18" spans="2:7" ht="15.75" x14ac:dyDescent="0.25">
      <c r="B18" s="21" t="s">
        <v>16</v>
      </c>
      <c r="C18" s="22">
        <v>440</v>
      </c>
      <c r="D18" s="17">
        <f>3900/C24*C18</f>
        <v>290.84745762711867</v>
      </c>
      <c r="E18" s="17">
        <f t="shared" si="0"/>
        <v>17741.69491525424</v>
      </c>
      <c r="F18" s="23">
        <f t="shared" si="1"/>
        <v>3548.3389830508481</v>
      </c>
      <c r="G18" s="24">
        <f t="shared" si="2"/>
        <v>21290.033898305086</v>
      </c>
    </row>
    <row r="19" spans="2:7" ht="15.75" x14ac:dyDescent="0.25">
      <c r="B19" s="21" t="s">
        <v>17</v>
      </c>
      <c r="C19" s="22">
        <v>330</v>
      </c>
      <c r="D19" s="17">
        <f>3900/C24*C19</f>
        <v>218.13559322033899</v>
      </c>
      <c r="E19" s="17">
        <f t="shared" si="0"/>
        <v>13306.271186440679</v>
      </c>
      <c r="F19" s="23">
        <f t="shared" si="1"/>
        <v>2661.2542372881362</v>
      </c>
      <c r="G19" s="24">
        <f t="shared" si="2"/>
        <v>15967.525423728814</v>
      </c>
    </row>
    <row r="20" spans="2:7" ht="15.75" x14ac:dyDescent="0.25">
      <c r="B20" s="21" t="s">
        <v>18</v>
      </c>
      <c r="C20" s="22">
        <v>220</v>
      </c>
      <c r="D20" s="17">
        <f>3900/C24*C20</f>
        <v>145.42372881355934</v>
      </c>
      <c r="E20" s="17">
        <f>D20*61</f>
        <v>8870.8474576271201</v>
      </c>
      <c r="F20" s="23">
        <f t="shared" si="1"/>
        <v>1774.1694915254241</v>
      </c>
      <c r="G20" s="24">
        <f t="shared" si="2"/>
        <v>10645.016949152543</v>
      </c>
    </row>
    <row r="21" spans="2:7" ht="15.75" x14ac:dyDescent="0.25">
      <c r="B21" s="21" t="s">
        <v>19</v>
      </c>
      <c r="C21" s="22">
        <v>1255</v>
      </c>
      <c r="D21" s="17">
        <f>3900/C24*C21</f>
        <v>829.57627118644075</v>
      </c>
      <c r="E21" s="17">
        <f t="shared" si="0"/>
        <v>50604.152542372889</v>
      </c>
      <c r="F21" s="23">
        <f t="shared" si="1"/>
        <v>10120.830508474579</v>
      </c>
      <c r="G21" s="24">
        <f t="shared" si="2"/>
        <v>60724.983050847462</v>
      </c>
    </row>
    <row r="22" spans="2:7" ht="15.75" x14ac:dyDescent="0.25">
      <c r="B22" s="21" t="s">
        <v>20</v>
      </c>
      <c r="C22" s="22">
        <v>515</v>
      </c>
      <c r="D22" s="17">
        <f>3900/C24*C22</f>
        <v>340.42372881355931</v>
      </c>
      <c r="E22" s="17">
        <f t="shared" si="0"/>
        <v>20765.847457627118</v>
      </c>
      <c r="F22" s="23">
        <f t="shared" si="1"/>
        <v>4153.1694915254238</v>
      </c>
      <c r="G22" s="24">
        <f t="shared" si="2"/>
        <v>24919.016949152541</v>
      </c>
    </row>
    <row r="23" spans="2:7" ht="15.75" x14ac:dyDescent="0.25">
      <c r="B23" s="21" t="s">
        <v>21</v>
      </c>
      <c r="C23" s="22">
        <v>285</v>
      </c>
      <c r="D23" s="17">
        <f>3900/C24*C23</f>
        <v>188.38983050847457</v>
      </c>
      <c r="E23" s="17">
        <f t="shared" si="0"/>
        <v>11491.77966101695</v>
      </c>
      <c r="F23" s="23">
        <f t="shared" si="1"/>
        <v>2298.3559322033902</v>
      </c>
      <c r="G23" s="24">
        <f t="shared" si="2"/>
        <v>13790.135593220339</v>
      </c>
    </row>
    <row r="24" spans="2:7" ht="15.75" x14ac:dyDescent="0.25">
      <c r="B24" s="26" t="s">
        <v>22</v>
      </c>
      <c r="C24" s="27">
        <f>SUM(C11:C23)</f>
        <v>5900</v>
      </c>
      <c r="D24" s="28">
        <f>SUM(D11:D23)</f>
        <v>3900</v>
      </c>
      <c r="E24" s="28">
        <f>SUM(E11:E23)</f>
        <v>237900.00000000006</v>
      </c>
      <c r="F24" s="29">
        <f>SUM(F11:F23)</f>
        <v>47580.000000000007</v>
      </c>
      <c r="G24" s="24">
        <f>SUM(G11:G23)</f>
        <v>285480</v>
      </c>
    </row>
    <row r="25" spans="2:7" ht="18" x14ac:dyDescent="0.25">
      <c r="B25" s="30"/>
      <c r="C25" s="31"/>
      <c r="D25" s="32"/>
      <c r="E25" s="32"/>
    </row>
  </sheetData>
  <mergeCells count="8">
    <mergeCell ref="B5:G5"/>
    <mergeCell ref="B6:G6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2020-11-17T13:08:43Z</dcterms:modified>
</cp:coreProperties>
</file>